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2"/>
  </bookViews>
  <sheets>
    <sheet name="ПСО-145" sheetId="1" r:id="rId1"/>
    <sheet name="ПСА-101" sheetId="2" r:id="rId2"/>
    <sheet name="Э-113" sheetId="3" r:id="rId3"/>
    <sheet name="ОДЛ-116" sheetId="4" r:id="rId4"/>
    <sheet name="ОДЛ-119" sheetId="5" r:id="rId5"/>
    <sheet name="ПСО-238" sheetId="6" r:id="rId6"/>
    <sheet name="ПСО-239" sheetId="7" r:id="rId7"/>
    <sheet name="Э-211" sheetId="8" r:id="rId8"/>
    <sheet name="ОДЛ-213" sheetId="9" r:id="rId9"/>
    <sheet name="Э-309" sheetId="10" r:id="rId10"/>
    <sheet name="ПСО-327" sheetId="11" r:id="rId11"/>
    <sheet name="ПСО-333" sheetId="12" r:id="rId12"/>
    <sheet name="ОДЛ-310" sheetId="13" r:id="rId13"/>
  </sheets>
  <definedNames/>
  <calcPr fullCalcOnLoad="1"/>
</workbook>
</file>

<file path=xl/sharedStrings.xml><?xml version="1.0" encoding="utf-8"?>
<sst xmlns="http://schemas.openxmlformats.org/spreadsheetml/2006/main" count="826" uniqueCount="378">
  <si>
    <t>№ п/п</t>
  </si>
  <si>
    <t>ФИО студента</t>
  </si>
  <si>
    <t>по неув.прич.</t>
  </si>
  <si>
    <t>по ув. прич.</t>
  </si>
  <si>
    <t>кол.пропусков</t>
  </si>
  <si>
    <t>Средний балл</t>
  </si>
  <si>
    <t>Зав отделением _________</t>
  </si>
  <si>
    <t>Классный руководитель_______</t>
  </si>
  <si>
    <t>Староста ___________</t>
  </si>
  <si>
    <t>Академ.долги за предыдущие семестры</t>
  </si>
  <si>
    <t>ИТОГО:</t>
  </si>
  <si>
    <t>Дисциплины не выносимые на промежуточную аттестацию</t>
  </si>
  <si>
    <t>Дисциплины промежуточной аттестации</t>
  </si>
  <si>
    <t>русский язык</t>
  </si>
  <si>
    <t>литература</t>
  </si>
  <si>
    <t>иностранный язык</t>
  </si>
  <si>
    <t>история</t>
  </si>
  <si>
    <t>ОБЖ</t>
  </si>
  <si>
    <t>Обществознание</t>
  </si>
  <si>
    <t>математика</t>
  </si>
  <si>
    <t>н/я</t>
  </si>
  <si>
    <t>История (ДЗ)</t>
  </si>
  <si>
    <t>н/а</t>
  </si>
  <si>
    <t>физическая культура</t>
  </si>
  <si>
    <t>БЖД</t>
  </si>
  <si>
    <t>ДОУ</t>
  </si>
  <si>
    <t>экономика организации</t>
  </si>
  <si>
    <t>№ договора</t>
  </si>
  <si>
    <t>ЕО94002012322</t>
  </si>
  <si>
    <t>ЕО94002012338</t>
  </si>
  <si>
    <t>ЕО9400201232</t>
  </si>
  <si>
    <t>ЕО94002012311</t>
  </si>
  <si>
    <t>ЕО94002012323</t>
  </si>
  <si>
    <t>ЕО94002012312</t>
  </si>
  <si>
    <t>ЕО94002012313</t>
  </si>
  <si>
    <t>ЕО94002012321</t>
  </si>
  <si>
    <t>ЕО94002012315</t>
  </si>
  <si>
    <t>ЕО94002012329</t>
  </si>
  <si>
    <t>ЕО94002012337</t>
  </si>
  <si>
    <t>ЕО94002012331</t>
  </si>
  <si>
    <t>ЕО94002012325</t>
  </si>
  <si>
    <t>ЕО94002012335</t>
  </si>
  <si>
    <t>ЕО94002012326</t>
  </si>
  <si>
    <t>ЕО94002012316</t>
  </si>
  <si>
    <t>ЕО9400201235</t>
  </si>
  <si>
    <t>ЕО94002012317</t>
  </si>
  <si>
    <t>ЕО94002012327</t>
  </si>
  <si>
    <t>ЕО94002012319</t>
  </si>
  <si>
    <t>география</t>
  </si>
  <si>
    <t>физика</t>
  </si>
  <si>
    <t>химия</t>
  </si>
  <si>
    <t xml:space="preserve">       ВЕДОМОСТЬ    ПРОМЕЖУТОЧНОЙ   АТТЕСТАЦИИ   СТУДЕНТОВ   ГРУППЫ ПСО-145     г. Екатеринбург филиала АН ПОО "УПЭТ"                                      ЗА   1    СЕМЕСТР   2023/2024 учебного года</t>
  </si>
  <si>
    <t xml:space="preserve">       ВЕДОМОСТЬ    ПРОМЕЖУТОЧНОЙ   АТТЕСТАЦИИ   СТУДЕНТОВ   ГРУППЫ ПСА-101     г. Екатеринбург филиала АН ПОО "УПЭТ"                                     ЗА   1    СЕМЕСТР   2023/2024 учебного года</t>
  </si>
  <si>
    <t xml:space="preserve">       ВЕДОМОСТЬ    ПРОМЕЖУТОЧНОЙ   АТТЕСТАЦИИ   СТУДЕНТОВ   ГРУППЫ Э-113     г. Екатеринбург филиала АН ПОО "УПЭТ"                                     ЗА   1    СЕМЕСТР   2023/2024 учебного года</t>
  </si>
  <si>
    <t xml:space="preserve">       ВЕДОМОСТЬ    ПРОМЕЖУТОЧНОЙ   АТТЕСТАЦИИ   СТУДЕНТОВ   ГРУППЫ ОДЛ-116     г. Екатеринбург филиала АН ПОО "УПЭТ"                                     ЗА   1    СЕМЕСТР   2023/2024 учебного года</t>
  </si>
  <si>
    <t xml:space="preserve">       ВЕДОМОСТЬ    ПРОМЕЖУТОЧНОЙ   АТТЕСТАЦИИ   СТУДЕНТОВ   ГРУППЫ ОДЛ-119     г. Екатеринбург филиала АН ПОО "УПЭТ"                                     ЗА   1    СЕМЕСТР   2023/2024 учебного года</t>
  </si>
  <si>
    <t xml:space="preserve">       ВЕДОМОСТЬ    ПРОМЕЖУТОЧНОЙ   АТТЕСТАЦИИ   СТУДЕНТОВ   ГРУППЫ ПСО-238     г. Екатеринбург филиала АН ПОО "УПЭТ"                                     ЗА   1    СЕМЕСТР   2023/2024 учебного года</t>
  </si>
  <si>
    <t>ЕО9400203237</t>
  </si>
  <si>
    <t>ЕО94002032347</t>
  </si>
  <si>
    <t>ЕО94002032315</t>
  </si>
  <si>
    <t>ЕО94002032314</t>
  </si>
  <si>
    <t>ЕО9400203233</t>
  </si>
  <si>
    <t>ЕО94002032346</t>
  </si>
  <si>
    <t>ЕО94002032317</t>
  </si>
  <si>
    <t>ЕО94002032348</t>
  </si>
  <si>
    <t>ЕО9400203236</t>
  </si>
  <si>
    <t>ЕО9400203234</t>
  </si>
  <si>
    <t>ЕО94002032344</t>
  </si>
  <si>
    <t>ЕО94002032313</t>
  </si>
  <si>
    <t>ЕО94002032319</t>
  </si>
  <si>
    <t>ЕО9400203232</t>
  </si>
  <si>
    <t>ЕО94002032310</t>
  </si>
  <si>
    <t>ЕО9400203239</t>
  </si>
  <si>
    <t>ЕО94002032342</t>
  </si>
  <si>
    <t>ЕО94002032340</t>
  </si>
  <si>
    <t>ЕО94002032341</t>
  </si>
  <si>
    <t>ЕО94002032338</t>
  </si>
  <si>
    <t>ЕО94002032312</t>
  </si>
  <si>
    <t>ЕО94002032316</t>
  </si>
  <si>
    <t>ЕО94002032318</t>
  </si>
  <si>
    <t>ЕО94002032311</t>
  </si>
  <si>
    <t>ЕО9400203235</t>
  </si>
  <si>
    <t>русский язык (Экзамен)</t>
  </si>
  <si>
    <t>ЕО93802012315</t>
  </si>
  <si>
    <t>ЕО93802012324</t>
  </si>
  <si>
    <t>ЕО9380201233</t>
  </si>
  <si>
    <t>ЕО93802012319</t>
  </si>
  <si>
    <t>ЕО93802012310</t>
  </si>
  <si>
    <t>ЕО93802012329</t>
  </si>
  <si>
    <t>ЕО9380201239</t>
  </si>
  <si>
    <t>ЕО93802012330</t>
  </si>
  <si>
    <t>ЕО9380201238</t>
  </si>
  <si>
    <t>ЕО93802012326</t>
  </si>
  <si>
    <t>ЕО93802012332</t>
  </si>
  <si>
    <t>ЕО93802012327</t>
  </si>
  <si>
    <t>ЕО93802012325</t>
  </si>
  <si>
    <t>ЕО93802012314</t>
  </si>
  <si>
    <t>ЕО9380201235</t>
  </si>
  <si>
    <t>ЕО93802012312</t>
  </si>
  <si>
    <t>ЕО93802012313</t>
  </si>
  <si>
    <t>ЕО9380201234</t>
  </si>
  <si>
    <t>ЕО93802012320</t>
  </si>
  <si>
    <t>обществознание</t>
  </si>
  <si>
    <t>Физика</t>
  </si>
  <si>
    <t>Химия</t>
  </si>
  <si>
    <t>русский язык (Экзамен )</t>
  </si>
  <si>
    <t>ЕО93802032340</t>
  </si>
  <si>
    <t>ЕО93802032315</t>
  </si>
  <si>
    <t>ЕО93802032357</t>
  </si>
  <si>
    <t>ЕО9380203234</t>
  </si>
  <si>
    <t>ЕО9380203237</t>
  </si>
  <si>
    <t>ЕО93802032319</t>
  </si>
  <si>
    <t>ЕО93802032310</t>
  </si>
  <si>
    <t>ЕО93802032318</t>
  </si>
  <si>
    <t>ЕО93802032317</t>
  </si>
  <si>
    <t>ЕО93802032324</t>
  </si>
  <si>
    <t>ЕО93802032311</t>
  </si>
  <si>
    <t>ЕО93802032316</t>
  </si>
  <si>
    <t>ЕО93802032323</t>
  </si>
  <si>
    <t>ЕО9380203235</t>
  </si>
  <si>
    <t>ЕО93802032322</t>
  </si>
  <si>
    <t>ЕО93802032312</t>
  </si>
  <si>
    <t>ЕО93802032336</t>
  </si>
  <si>
    <t>ЕО9380203239</t>
  </si>
  <si>
    <t>ЕО93802032320</t>
  </si>
  <si>
    <t>ЕО93802032321</t>
  </si>
  <si>
    <t>ЕО93802032338</t>
  </si>
  <si>
    <t>ЕО93802032344</t>
  </si>
  <si>
    <t>ЕО93802032345</t>
  </si>
  <si>
    <t>ЕО93802032347</t>
  </si>
  <si>
    <t>ЕО93802032333</t>
  </si>
  <si>
    <t>ЕО93802032343</t>
  </si>
  <si>
    <t>ЕО93802032337</t>
  </si>
  <si>
    <t>ЕО93802032332</t>
  </si>
  <si>
    <t>ЕО93802032331</t>
  </si>
  <si>
    <t>ЕО93802032346</t>
  </si>
  <si>
    <t>ЕО93802032334</t>
  </si>
  <si>
    <t>ЕО93802032341</t>
  </si>
  <si>
    <t>ЕО93802032339</t>
  </si>
  <si>
    <t>ЕО93802032328</t>
  </si>
  <si>
    <t>ЕО93802032342</t>
  </si>
  <si>
    <t>ЕО93802032329</t>
  </si>
  <si>
    <t>ЕО93802032350</t>
  </si>
  <si>
    <t>ЕО93802032351</t>
  </si>
  <si>
    <t>ЕО93802032353</t>
  </si>
  <si>
    <t>ЕО11400201234</t>
  </si>
  <si>
    <t>000002193</t>
  </si>
  <si>
    <t>ЕО94002012352</t>
  </si>
  <si>
    <t>ЕО94002012364</t>
  </si>
  <si>
    <t>000002544</t>
  </si>
  <si>
    <t>000001905</t>
  </si>
  <si>
    <t>000002071</t>
  </si>
  <si>
    <t>ЕО94002012362</t>
  </si>
  <si>
    <t>000001886</t>
  </si>
  <si>
    <t>000001311</t>
  </si>
  <si>
    <t>000001524</t>
  </si>
  <si>
    <t>000001217</t>
  </si>
  <si>
    <t>000001648</t>
  </si>
  <si>
    <t>ЕО114002012324</t>
  </si>
  <si>
    <t>ЕО94002012363</t>
  </si>
  <si>
    <t>000001953</t>
  </si>
  <si>
    <t>000001771</t>
  </si>
  <si>
    <t>ЕО94002012365</t>
  </si>
  <si>
    <t>000002085</t>
  </si>
  <si>
    <t>000001302</t>
  </si>
  <si>
    <t>ЕО94002012359</t>
  </si>
  <si>
    <t>ЕО94002012360</t>
  </si>
  <si>
    <t>000002405</t>
  </si>
  <si>
    <t>ЕО94002012356</t>
  </si>
  <si>
    <t>ЕО114002012314</t>
  </si>
  <si>
    <t>ЕО94002012353</t>
  </si>
  <si>
    <t>ЕО11400201237</t>
  </si>
  <si>
    <t>000000934</t>
  </si>
  <si>
    <t>Иностранный язык</t>
  </si>
  <si>
    <t>Физическая культура</t>
  </si>
  <si>
    <t>Теория государства и права</t>
  </si>
  <si>
    <t>Контитуционное право</t>
  </si>
  <si>
    <t>Трудовое право</t>
  </si>
  <si>
    <t>Гражданское право</t>
  </si>
  <si>
    <t>Статистика</t>
  </si>
  <si>
    <t>МДК 01.02 Психология социально-правовой деятельности</t>
  </si>
  <si>
    <t>История</t>
  </si>
  <si>
    <t>Административное право</t>
  </si>
  <si>
    <t>Математика (экзамен)</t>
  </si>
  <si>
    <t xml:space="preserve">       ВЕДОМОСТЬ    ПРОМЕЖУТОЧНОЙ   АТТЕСТАЦИИ   СТУДЕНТОВ   ГРУППЫ ПСО-239     г. Екатеринбург филиала АН ПОО "УПЭТ"                                     ЗА   1    СЕМЕСТР   2023/2024 учебного года</t>
  </si>
  <si>
    <t>ЕО94002012358</t>
  </si>
  <si>
    <t>ЕО114002012332</t>
  </si>
  <si>
    <t>000002248</t>
  </si>
  <si>
    <t>000001570</t>
  </si>
  <si>
    <t>ЕО94002012357</t>
  </si>
  <si>
    <t>ЕО114002012351</t>
  </si>
  <si>
    <t>ЕО94002012355</t>
  </si>
  <si>
    <t>000001881</t>
  </si>
  <si>
    <t>000001636</t>
  </si>
  <si>
    <t>000001888</t>
  </si>
  <si>
    <t>000001621</t>
  </si>
  <si>
    <t>ЕО114002012334</t>
  </si>
  <si>
    <t>0000001659</t>
  </si>
  <si>
    <t>000001664</t>
  </si>
  <si>
    <t>000001913</t>
  </si>
  <si>
    <t>ЕО114002012330</t>
  </si>
  <si>
    <t>ЕО114002012336</t>
  </si>
  <si>
    <t>000001687</t>
  </si>
  <si>
    <t>000001945</t>
  </si>
  <si>
    <t>000001703</t>
  </si>
  <si>
    <t>000001480</t>
  </si>
  <si>
    <t>000001565</t>
  </si>
  <si>
    <t>ЕО94002012361</t>
  </si>
  <si>
    <t>ЕО114002012339</t>
  </si>
  <si>
    <t>ЕО114002012328</t>
  </si>
  <si>
    <t>Конституционное право</t>
  </si>
  <si>
    <t>математика (Экзамен)</t>
  </si>
  <si>
    <t>000001774</t>
  </si>
  <si>
    <t>000001759</t>
  </si>
  <si>
    <t>ЕО113802012331</t>
  </si>
  <si>
    <t>000002325</t>
  </si>
  <si>
    <t>000001242</t>
  </si>
  <si>
    <t>000002326</t>
  </si>
  <si>
    <t>000001967</t>
  </si>
  <si>
    <t>000001930</t>
  </si>
  <si>
    <t>000001712</t>
  </si>
  <si>
    <t>000001818</t>
  </si>
  <si>
    <t>ЕО113802012318</t>
  </si>
  <si>
    <t>000001339</t>
  </si>
  <si>
    <t>ЕО113802012311</t>
  </si>
  <si>
    <t>000002070</t>
  </si>
  <si>
    <t>000002073</t>
  </si>
  <si>
    <t>000001713</t>
  </si>
  <si>
    <t>ЕО93802012333</t>
  </si>
  <si>
    <t>ЕО93802012328</t>
  </si>
  <si>
    <t>иностранный язык в ПД</t>
  </si>
  <si>
    <t>Экономическая теория (экзамен)</t>
  </si>
  <si>
    <t>Русский язык и культура речи</t>
  </si>
  <si>
    <t>Основы бухгалтерского учёта (экзамен)</t>
  </si>
  <si>
    <t>Основы философии</t>
  </si>
  <si>
    <t>000001348</t>
  </si>
  <si>
    <t>000001519</t>
  </si>
  <si>
    <t>000000925</t>
  </si>
  <si>
    <t>000002077</t>
  </si>
  <si>
    <t>ЕО11380203233</t>
  </si>
  <si>
    <t>000000926</t>
  </si>
  <si>
    <t>000001462</t>
  </si>
  <si>
    <t>02ОП3803</t>
  </si>
  <si>
    <t>ЕО93802032349</t>
  </si>
  <si>
    <t>02ОП3807</t>
  </si>
  <si>
    <t>000001898</t>
  </si>
  <si>
    <t>000001924</t>
  </si>
  <si>
    <t>000001650</t>
  </si>
  <si>
    <t>ЕО93802032327</t>
  </si>
  <si>
    <t>000001594</t>
  </si>
  <si>
    <t>000001343</t>
  </si>
  <si>
    <t>000002264</t>
  </si>
  <si>
    <t>000001831</t>
  </si>
  <si>
    <t>000002307</t>
  </si>
  <si>
    <t>000002237</t>
  </si>
  <si>
    <t>000001846</t>
  </si>
  <si>
    <t>000000858</t>
  </si>
  <si>
    <t>000001940</t>
  </si>
  <si>
    <t>000001352</t>
  </si>
  <si>
    <t>02ОП3801</t>
  </si>
  <si>
    <t>ЕО113802032352</t>
  </si>
  <si>
    <t>000001312</t>
  </si>
  <si>
    <t>000001482</t>
  </si>
  <si>
    <t>000001360</t>
  </si>
  <si>
    <t>000002365</t>
  </si>
  <si>
    <t>190902120</t>
  </si>
  <si>
    <t>000001662</t>
  </si>
  <si>
    <t>000001921</t>
  </si>
  <si>
    <t>000001991</t>
  </si>
  <si>
    <t>000001845</t>
  </si>
  <si>
    <t>ЕО93802032358</t>
  </si>
  <si>
    <t>Информационные технологии в ПД</t>
  </si>
  <si>
    <t>Экономическая теория (Экзамен)</t>
  </si>
  <si>
    <t>Бухгалтерский учёт (Экзамен)</t>
  </si>
  <si>
    <t>Менеджмент</t>
  </si>
  <si>
    <t>МДК 02.01 Основы управления логистическими процессами в закупках, производстве и распределении</t>
  </si>
  <si>
    <t>МДК 01.01 Основы планирования и организации ЛП в организациях (подразделениях)</t>
  </si>
  <si>
    <t>МДК 01.02 Документационное обеспечение ЛП</t>
  </si>
  <si>
    <t xml:space="preserve">       ВЕДОМОСТЬ    ПРОМЕЖУТОЧНОЙ   АТТЕСТАЦИИ   СТУДЕНТОВ   ГРУППЫ ОДЛ-213     г. Екатеринбург филиала АН ПОО "УПЭТ"                                                        ЗА   1    СЕМЕСТР   2023/2024 учебного года</t>
  </si>
  <si>
    <t>Налоги и налогообложение</t>
  </si>
  <si>
    <t>000000744</t>
  </si>
  <si>
    <t>000001417</t>
  </si>
  <si>
    <t>000001268</t>
  </si>
  <si>
    <t>000000753</t>
  </si>
  <si>
    <t>000001279</t>
  </si>
  <si>
    <t>000000779</t>
  </si>
  <si>
    <t>000000765</t>
  </si>
  <si>
    <t>000002378</t>
  </si>
  <si>
    <t>ЕО93802012323</t>
  </si>
  <si>
    <t>МДК 03.01 Организация расчетов с бюджетом и внебюджетными фондами</t>
  </si>
  <si>
    <t>Основы предпринимательской деятельности</t>
  </si>
  <si>
    <t>Аудит</t>
  </si>
  <si>
    <t>Организация и финансирование инвестиций</t>
  </si>
  <si>
    <t>Основы анализа хозяйственной деятельности</t>
  </si>
  <si>
    <t>ПОПД (ДЗ )</t>
  </si>
  <si>
    <t>Менеджмент (ДЗ)</t>
  </si>
  <si>
    <t>МДК 02.02 Бухгалтерская технология проведения оформления инвестиции</t>
  </si>
  <si>
    <t>ПМ 02 Ведение бухгалтерского учета источников формирования активов, выполнение работ по инвентаризации активов и финансовых обязательств организации</t>
  </si>
  <si>
    <t>зач</t>
  </si>
  <si>
    <t xml:space="preserve">ПП 02 Производственная практика </t>
  </si>
  <si>
    <t>000001451</t>
  </si>
  <si>
    <t>000092217</t>
  </si>
  <si>
    <t>000000930</t>
  </si>
  <si>
    <t>000000580</t>
  </si>
  <si>
    <t>000000587</t>
  </si>
  <si>
    <t>000002053</t>
  </si>
  <si>
    <t>000001291</t>
  </si>
  <si>
    <t>000001870</t>
  </si>
  <si>
    <t>000000606</t>
  </si>
  <si>
    <t>000000612</t>
  </si>
  <si>
    <t>000000618</t>
  </si>
  <si>
    <t>000000619</t>
  </si>
  <si>
    <t>000002026</t>
  </si>
  <si>
    <t>000002167</t>
  </si>
  <si>
    <t>000000633</t>
  </si>
  <si>
    <t>000000654</t>
  </si>
  <si>
    <t>000000659</t>
  </si>
  <si>
    <t>000000643</t>
  </si>
  <si>
    <t>000002315</t>
  </si>
  <si>
    <t>000002214</t>
  </si>
  <si>
    <t>000000644</t>
  </si>
  <si>
    <t>МДК 02.01 ОРСЗ и ПФР</t>
  </si>
  <si>
    <t>Муниципальное право (ДЗ)</t>
  </si>
  <si>
    <t>Жилищное право (ДЗ)</t>
  </si>
  <si>
    <t>Менеджмент (ДЗ )</t>
  </si>
  <si>
    <t>Уголовное право</t>
  </si>
  <si>
    <t>Основы экологического права (ДЗ)</t>
  </si>
  <si>
    <t>Страховое дело</t>
  </si>
  <si>
    <t>Семейное право (ДЗ)</t>
  </si>
  <si>
    <t>Гражданский процесс</t>
  </si>
  <si>
    <t>Экономика организации</t>
  </si>
  <si>
    <t>000000569</t>
  </si>
  <si>
    <t>000000571</t>
  </si>
  <si>
    <t>000002546</t>
  </si>
  <si>
    <t>000001333</t>
  </si>
  <si>
    <t>000000589</t>
  </si>
  <si>
    <t>000001842</t>
  </si>
  <si>
    <t>000000594</t>
  </si>
  <si>
    <t>000001982</t>
  </si>
  <si>
    <t>000000599</t>
  </si>
  <si>
    <t>000000604</t>
  </si>
  <si>
    <t>000000609</t>
  </si>
  <si>
    <t>000000616</t>
  </si>
  <si>
    <t>000000622</t>
  </si>
  <si>
    <t>000000630</t>
  </si>
  <si>
    <t>000000634</t>
  </si>
  <si>
    <t>Муниципальное право</t>
  </si>
  <si>
    <t>Жилищное право</t>
  </si>
  <si>
    <t>МДК 01.02 Психологтя социально-правовой деятельности</t>
  </si>
  <si>
    <t>менеджмент (ДЗ )</t>
  </si>
  <si>
    <t>Финансовое право</t>
  </si>
  <si>
    <t>Правоохранительные и судебные органы</t>
  </si>
  <si>
    <t>Нотариат</t>
  </si>
  <si>
    <t>000002054</t>
  </si>
  <si>
    <t>000001730</t>
  </si>
  <si>
    <t>000002541</t>
  </si>
  <si>
    <t>000001974</t>
  </si>
  <si>
    <t>000001787</t>
  </si>
  <si>
    <t>000002341</t>
  </si>
  <si>
    <t>МДК 02.01 Основы управления ЛП в закупках (ДЗ)</t>
  </si>
  <si>
    <t>МДК 02.02 Оценка рентабельности системы складирования и оптимизация внутрипроизводственных потоковых процессов (ДЗ)</t>
  </si>
  <si>
    <t>МДК 02.01 Основы управления ЛП в закупках (КР)</t>
  </si>
  <si>
    <t>МДК 02.03 Оптимизация процессов транспортировки и проведение оценки стоимости затрат на хранение товарных запасов</t>
  </si>
  <si>
    <t>МДК 03.01 Оптимизация ресурсов организации (ДЗ)</t>
  </si>
  <si>
    <t>Учебная практика по ПМ 03</t>
  </si>
  <si>
    <t>Производственная практика по ПМ 02</t>
  </si>
  <si>
    <t>зач.</t>
  </si>
  <si>
    <t>не зач.</t>
  </si>
  <si>
    <t xml:space="preserve"> Иностранный язык</t>
  </si>
  <si>
    <t>Правовое обеспечение профессиональной деятельности</t>
  </si>
  <si>
    <t>налоги и налогообложение</t>
  </si>
  <si>
    <t>МДК 03.02  Оценка инвестиционных проектов в логистической системе</t>
  </si>
  <si>
    <t xml:space="preserve">       ВЕДОМОСТЬ    ПРОМЕЖУТОЧНОЙ   АТТЕСТАЦИИ   СТУДЕНТОВ   ГРУППЫ ОДЛ-310     г. Екатеринбург филиала АН ПОО "УПЭТ"                                                                                                                     ЗА   1    СЕМЕСТР   2023/2024 учебного года</t>
  </si>
  <si>
    <t xml:space="preserve">       ВЕДОМОСТЬ    ПРОМЕЖУТОЧНОЙ   АТТЕСТАЦИИ   СТУДЕНТОВ   ГРУППЫ ПСО-333     г. Екатеринбург филиала АН ПОО "УПЭТ"                                                                ЗА   1    СЕМЕСТР   2023/2024 учебного года</t>
  </si>
  <si>
    <t xml:space="preserve">       ВЕДОМОСТЬ    ПРОМЕЖУТОЧНОЙ   АТТЕСТАЦИИ   СТУДЕНТОВ   ГРУППЫ ПСО-327     г. Екатеринбург филиала АН ПОО "УПЭТ"                                                                    ЗА   1    СЕМЕСТР   2023/2024 учебного года</t>
  </si>
  <si>
    <t xml:space="preserve">       ВЕДОМОСТЬ    ПРОМЕЖУТОЧНОЙ   АТТЕСТАЦИИ   СТУДЕНТОВ   ГРУППЫ Э-309     г. Екатеринбург филиала АН ПОО "УПЭТ"                                                                    ЗА   1    СЕМЕСТР   2023/2024 учебного года</t>
  </si>
  <si>
    <t xml:space="preserve">       ВЕДОМОСТЬ    ПРОМЕЖУТОЧНОЙ   АТТЕСТАЦИИ   СТУДЕНТОВ   ГРУППЫ Э-211  г. Екатеринбург филиала АН ПОО "УПЭТ"                                                                                ЗА   1    СЕМЕСТР   2023/2024 учебного года</t>
  </si>
  <si>
    <t>ЕО94002032320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</si>
</sst>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.0"/>
  </numFmts>
  <fonts count="54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name val="Calibri"/>
      <family val="2"/>
    </font>
    <font>
      <sz val="9"/>
      <name val="Times New Roman"/>
      <family val="1"/>
    </font>
    <font>
      <sz val="8"/>
      <color indexed="10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00102615356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33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Border="1" applyAlignment="1">
      <alignment textRotation="90"/>
    </xf>
    <xf numFmtId="0" fontId="1" fillId="32" borderId="15" xfId="0" applyFont="1" applyFill="1" applyBorder="1" applyAlignment="1">
      <alignment/>
    </xf>
    <xf numFmtId="0" fontId="1" fillId="32" borderId="1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9" borderId="15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textRotation="90"/>
    </xf>
    <xf numFmtId="0" fontId="1" fillId="32" borderId="16" xfId="0" applyFont="1" applyFill="1" applyBorder="1" applyAlignment="1">
      <alignment/>
    </xf>
    <xf numFmtId="0" fontId="1" fillId="32" borderId="17" xfId="0" applyFont="1" applyFill="1" applyBorder="1" applyAlignment="1">
      <alignment/>
    </xf>
    <xf numFmtId="0" fontId="0" fillId="0" borderId="18" xfId="0" applyBorder="1" applyAlignment="1">
      <alignment textRotation="90"/>
    </xf>
    <xf numFmtId="0" fontId="1" fillId="32" borderId="19" xfId="0" applyFont="1" applyFill="1" applyBorder="1" applyAlignment="1">
      <alignment/>
    </xf>
    <xf numFmtId="0" fontId="1" fillId="32" borderId="18" xfId="0" applyFont="1" applyFill="1" applyBorder="1" applyAlignment="1">
      <alignment/>
    </xf>
    <xf numFmtId="0" fontId="1" fillId="9" borderId="19" xfId="0" applyFont="1" applyFill="1" applyBorder="1" applyAlignment="1">
      <alignment/>
    </xf>
    <xf numFmtId="0" fontId="1" fillId="0" borderId="19" xfId="0" applyFont="1" applyBorder="1" applyAlignment="1">
      <alignment textRotation="90"/>
    </xf>
    <xf numFmtId="0" fontId="1" fillId="0" borderId="15" xfId="0" applyFont="1" applyBorder="1" applyAlignment="1">
      <alignment textRotation="90"/>
    </xf>
    <xf numFmtId="0" fontId="1" fillId="0" borderId="18" xfId="0" applyFont="1" applyBorder="1" applyAlignment="1">
      <alignment textRotation="90"/>
    </xf>
    <xf numFmtId="0" fontId="1" fillId="0" borderId="16" xfId="0" applyFont="1" applyBorder="1" applyAlignment="1">
      <alignment textRotation="90"/>
    </xf>
    <xf numFmtId="0" fontId="1" fillId="0" borderId="16" xfId="0" applyFont="1" applyBorder="1" applyAlignment="1">
      <alignment/>
    </xf>
    <xf numFmtId="0" fontId="1" fillId="32" borderId="15" xfId="0" applyFont="1" applyFill="1" applyBorder="1" applyAlignment="1">
      <alignment horizontal="right"/>
    </xf>
    <xf numFmtId="0" fontId="1" fillId="32" borderId="20" xfId="0" applyFont="1" applyFill="1" applyBorder="1" applyAlignment="1">
      <alignment/>
    </xf>
    <xf numFmtId="0" fontId="1" fillId="32" borderId="21" xfId="0" applyFont="1" applyFill="1" applyBorder="1" applyAlignment="1">
      <alignment/>
    </xf>
    <xf numFmtId="0" fontId="1" fillId="32" borderId="22" xfId="0" applyFont="1" applyFill="1" applyBorder="1" applyAlignment="1">
      <alignment/>
    </xf>
    <xf numFmtId="0" fontId="1" fillId="32" borderId="23" xfId="0" applyFont="1" applyFill="1" applyBorder="1" applyAlignment="1">
      <alignment/>
    </xf>
    <xf numFmtId="0" fontId="1" fillId="32" borderId="24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 horizontal="right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32" borderId="22" xfId="0" applyFont="1" applyFill="1" applyBorder="1" applyAlignment="1">
      <alignment/>
    </xf>
    <xf numFmtId="0" fontId="1" fillId="32" borderId="22" xfId="0" applyFont="1" applyFill="1" applyBorder="1" applyAlignment="1">
      <alignment horizontal="right"/>
    </xf>
    <xf numFmtId="0" fontId="1" fillId="32" borderId="25" xfId="0" applyFont="1" applyFill="1" applyBorder="1" applyAlignment="1">
      <alignment/>
    </xf>
    <xf numFmtId="174" fontId="1" fillId="0" borderId="29" xfId="0" applyNumberFormat="1" applyFont="1" applyBorder="1" applyAlignment="1">
      <alignment/>
    </xf>
    <xf numFmtId="0" fontId="0" fillId="0" borderId="29" xfId="0" applyBorder="1" applyAlignment="1">
      <alignment/>
    </xf>
    <xf numFmtId="0" fontId="1" fillId="32" borderId="26" xfId="0" applyFont="1" applyFill="1" applyBorder="1" applyAlignment="1">
      <alignment horizontal="right"/>
    </xf>
    <xf numFmtId="0" fontId="1" fillId="32" borderId="26" xfId="0" applyFont="1" applyFill="1" applyBorder="1" applyAlignment="1">
      <alignment/>
    </xf>
    <xf numFmtId="0" fontId="1" fillId="0" borderId="31" xfId="0" applyFont="1" applyBorder="1" applyAlignment="1">
      <alignment/>
    </xf>
    <xf numFmtId="174" fontId="1" fillId="0" borderId="30" xfId="0" applyNumberFormat="1" applyFont="1" applyBorder="1" applyAlignment="1">
      <alignment/>
    </xf>
    <xf numFmtId="1" fontId="1" fillId="0" borderId="26" xfId="0" applyNumberFormat="1" applyFont="1" applyBorder="1" applyAlignment="1">
      <alignment/>
    </xf>
    <xf numFmtId="0" fontId="1" fillId="0" borderId="25" xfId="0" applyFont="1" applyBorder="1" applyAlignment="1">
      <alignment horizontal="right"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 vertical="center"/>
    </xf>
    <xf numFmtId="0" fontId="1" fillId="0" borderId="30" xfId="0" applyFont="1" applyBorder="1" applyAlignment="1">
      <alignment horizontal="right"/>
    </xf>
    <xf numFmtId="0" fontId="0" fillId="32" borderId="15" xfId="0" applyFill="1" applyBorder="1" applyAlignment="1">
      <alignment textRotation="90"/>
    </xf>
    <xf numFmtId="0" fontId="0" fillId="32" borderId="16" xfId="0" applyFill="1" applyBorder="1" applyAlignment="1">
      <alignment textRotation="90"/>
    </xf>
    <xf numFmtId="0" fontId="1" fillId="32" borderId="15" xfId="0" applyFont="1" applyFill="1" applyBorder="1" applyAlignment="1">
      <alignment horizontal="left"/>
    </xf>
    <xf numFmtId="0" fontId="2" fillId="12" borderId="15" xfId="0" applyFont="1" applyFill="1" applyBorder="1" applyAlignment="1">
      <alignment vertical="center"/>
    </xf>
    <xf numFmtId="0" fontId="2" fillId="32" borderId="15" xfId="0" applyFont="1" applyFill="1" applyBorder="1" applyAlignment="1">
      <alignment vertical="center"/>
    </xf>
    <xf numFmtId="0" fontId="4" fillId="12" borderId="15" xfId="0" applyFont="1" applyFill="1" applyBorder="1" applyAlignment="1">
      <alignment vertical="center"/>
    </xf>
    <xf numFmtId="0" fontId="4" fillId="32" borderId="15" xfId="0" applyFont="1" applyFill="1" applyBorder="1" applyAlignment="1">
      <alignment vertical="center"/>
    </xf>
    <xf numFmtId="0" fontId="3" fillId="32" borderId="15" xfId="0" applyFont="1" applyFill="1" applyBorder="1" applyAlignment="1">
      <alignment textRotation="90"/>
    </xf>
    <xf numFmtId="0" fontId="1" fillId="17" borderId="15" xfId="0" applyFont="1" applyFill="1" applyBorder="1" applyAlignment="1">
      <alignment/>
    </xf>
    <xf numFmtId="0" fontId="5" fillId="32" borderId="15" xfId="0" applyFont="1" applyFill="1" applyBorder="1" applyAlignment="1">
      <alignment textRotation="90"/>
    </xf>
    <xf numFmtId="0" fontId="6" fillId="32" borderId="15" xfId="0" applyFont="1" applyFill="1" applyBorder="1" applyAlignment="1">
      <alignment textRotation="90"/>
    </xf>
    <xf numFmtId="0" fontId="6" fillId="32" borderId="15" xfId="0" applyFont="1" applyFill="1" applyBorder="1" applyAlignment="1">
      <alignment horizontal="center" textRotation="90" wrapText="1"/>
    </xf>
    <xf numFmtId="0" fontId="5" fillId="32" borderId="15" xfId="0" applyFont="1" applyFill="1" applyBorder="1" applyAlignment="1">
      <alignment horizontal="center" textRotation="90" wrapText="1"/>
    </xf>
    <xf numFmtId="0" fontId="2" fillId="12" borderId="15" xfId="0" applyFont="1" applyFill="1" applyBorder="1" applyAlignment="1">
      <alignment horizontal="center" vertical="center"/>
    </xf>
    <xf numFmtId="0" fontId="2" fillId="12" borderId="16" xfId="0" applyFont="1" applyFill="1" applyBorder="1" applyAlignment="1">
      <alignment horizontal="center" vertical="center"/>
    </xf>
    <xf numFmtId="0" fontId="2" fillId="17" borderId="16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/>
    </xf>
    <xf numFmtId="0" fontId="3" fillId="32" borderId="15" xfId="0" applyFont="1" applyFill="1" applyBorder="1" applyAlignment="1">
      <alignment horizontal="center" textRotation="90" wrapText="1"/>
    </xf>
    <xf numFmtId="0" fontId="4" fillId="32" borderId="16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4" fillId="12" borderId="15" xfId="0" applyFont="1" applyFill="1" applyBorder="1" applyAlignment="1">
      <alignment horizontal="center" vertical="center"/>
    </xf>
    <xf numFmtId="0" fontId="4" fillId="12" borderId="16" xfId="0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center" vertical="center"/>
    </xf>
    <xf numFmtId="0" fontId="7" fillId="32" borderId="15" xfId="0" applyFont="1" applyFill="1" applyBorder="1" applyAlignment="1">
      <alignment/>
    </xf>
    <xf numFmtId="0" fontId="1" fillId="32" borderId="34" xfId="0" applyFont="1" applyFill="1" applyBorder="1" applyAlignment="1">
      <alignment/>
    </xf>
    <xf numFmtId="0" fontId="1" fillId="32" borderId="10" xfId="0" applyFont="1" applyFill="1" applyBorder="1" applyAlignment="1">
      <alignment/>
    </xf>
    <xf numFmtId="0" fontId="1" fillId="0" borderId="31" xfId="0" applyFont="1" applyBorder="1" applyAlignment="1">
      <alignment horizontal="right"/>
    </xf>
    <xf numFmtId="0" fontId="3" fillId="32" borderId="22" xfId="0" applyFont="1" applyFill="1" applyBorder="1" applyAlignment="1">
      <alignment horizontal="center" textRotation="90" wrapText="1"/>
    </xf>
    <xf numFmtId="0" fontId="3" fillId="32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22" xfId="0" applyFont="1" applyFill="1" applyBorder="1" applyAlignment="1">
      <alignment/>
    </xf>
    <xf numFmtId="0" fontId="3" fillId="32" borderId="15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2" borderId="34" xfId="0" applyFont="1" applyFill="1" applyBorder="1" applyAlignment="1">
      <alignment horizontal="center"/>
    </xf>
    <xf numFmtId="0" fontId="3" fillId="32" borderId="19" xfId="0" applyFont="1" applyFill="1" applyBorder="1" applyAlignment="1">
      <alignment horizontal="center" textRotation="90" wrapText="1"/>
    </xf>
    <xf numFmtId="0" fontId="3" fillId="32" borderId="19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2" borderId="35" xfId="0" applyFont="1" applyFill="1" applyBorder="1" applyAlignment="1">
      <alignment horizontal="center" vertical="center"/>
    </xf>
    <xf numFmtId="0" fontId="1" fillId="32" borderId="36" xfId="0" applyFont="1" applyFill="1" applyBorder="1" applyAlignment="1">
      <alignment/>
    </xf>
    <xf numFmtId="0" fontId="1" fillId="32" borderId="37" xfId="0" applyFont="1" applyFill="1" applyBorder="1" applyAlignment="1">
      <alignment/>
    </xf>
    <xf numFmtId="0" fontId="3" fillId="32" borderId="22" xfId="0" applyFont="1" applyFill="1" applyBorder="1" applyAlignment="1">
      <alignment horizontal="center" vertical="center"/>
    </xf>
    <xf numFmtId="0" fontId="3" fillId="32" borderId="36" xfId="0" applyFont="1" applyFill="1" applyBorder="1" applyAlignment="1">
      <alignment horizontal="center" vertical="center"/>
    </xf>
    <xf numFmtId="0" fontId="3" fillId="32" borderId="34" xfId="0" applyFont="1" applyFill="1" applyBorder="1" applyAlignment="1">
      <alignment horizontal="center" vertical="center"/>
    </xf>
    <xf numFmtId="0" fontId="3" fillId="32" borderId="22" xfId="0" applyFont="1" applyFill="1" applyBorder="1" applyAlignment="1">
      <alignment horizontal="center"/>
    </xf>
    <xf numFmtId="0" fontId="3" fillId="32" borderId="19" xfId="0" applyFont="1" applyFill="1" applyBorder="1" applyAlignment="1">
      <alignment/>
    </xf>
    <xf numFmtId="0" fontId="3" fillId="32" borderId="19" xfId="0" applyFont="1" applyFill="1" applyBorder="1" applyAlignment="1">
      <alignment textRotation="90"/>
    </xf>
    <xf numFmtId="0" fontId="3" fillId="33" borderId="19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 textRotation="90"/>
    </xf>
    <xf numFmtId="0" fontId="0" fillId="0" borderId="33" xfId="0" applyBorder="1" applyAlignment="1">
      <alignment horizontal="center" textRotation="90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6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 vertical="center" textRotation="90"/>
    </xf>
    <xf numFmtId="0" fontId="0" fillId="0" borderId="33" xfId="0" applyBorder="1" applyAlignment="1">
      <alignment horizontal="center" vertical="center" textRotation="90"/>
    </xf>
    <xf numFmtId="0" fontId="0" fillId="0" borderId="4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24" xfId="0" applyBorder="1" applyAlignment="1">
      <alignment horizontal="center" textRotation="90"/>
    </xf>
    <xf numFmtId="0" fontId="0" fillId="0" borderId="14" xfId="0" applyBorder="1" applyAlignment="1">
      <alignment horizontal="center" textRotation="90"/>
    </xf>
    <xf numFmtId="0" fontId="0" fillId="0" borderId="22" xfId="0" applyBorder="1" applyAlignment="1">
      <alignment horizontal="center" textRotation="90" wrapText="1"/>
    </xf>
    <xf numFmtId="0" fontId="0" fillId="0" borderId="33" xfId="0" applyBorder="1" applyAlignment="1">
      <alignment textRotation="90" wrapText="1"/>
    </xf>
    <xf numFmtId="0" fontId="0" fillId="0" borderId="43" xfId="0" applyBorder="1" applyAlignment="1">
      <alignment horizontal="center" textRotation="90"/>
    </xf>
    <xf numFmtId="0" fontId="0" fillId="0" borderId="44" xfId="0" applyBorder="1" applyAlignment="1">
      <alignment horizontal="center" textRotation="90"/>
    </xf>
    <xf numFmtId="0" fontId="0" fillId="0" borderId="24" xfId="0" applyBorder="1" applyAlignment="1">
      <alignment horizontal="center" textRotation="90" wrapText="1"/>
    </xf>
    <xf numFmtId="0" fontId="0" fillId="0" borderId="14" xfId="0" applyBorder="1" applyAlignment="1">
      <alignment textRotation="90" wrapText="1"/>
    </xf>
    <xf numFmtId="0" fontId="0" fillId="0" borderId="40" xfId="0" applyFont="1" applyBorder="1" applyAlignment="1">
      <alignment horizontal="center" wrapText="1"/>
    </xf>
    <xf numFmtId="0" fontId="0" fillId="0" borderId="41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7" fillId="0" borderId="43" xfId="0" applyFont="1" applyBorder="1" applyAlignment="1">
      <alignment horizontal="center" textRotation="90"/>
    </xf>
    <xf numFmtId="0" fontId="7" fillId="0" borderId="44" xfId="0" applyFont="1" applyBorder="1" applyAlignment="1">
      <alignment horizontal="center" textRotation="90"/>
    </xf>
    <xf numFmtId="0" fontId="7" fillId="0" borderId="24" xfId="0" applyFont="1" applyBorder="1" applyAlignment="1">
      <alignment horizontal="center" textRotation="90" wrapText="1"/>
    </xf>
    <xf numFmtId="0" fontId="7" fillId="0" borderId="14" xfId="0" applyFont="1" applyBorder="1" applyAlignment="1">
      <alignment textRotation="90" wrapText="1"/>
    </xf>
    <xf numFmtId="0" fontId="7" fillId="0" borderId="22" xfId="0" applyFont="1" applyBorder="1" applyAlignment="1">
      <alignment horizontal="center" textRotation="90"/>
    </xf>
    <xf numFmtId="0" fontId="7" fillId="0" borderId="33" xfId="0" applyFont="1" applyBorder="1" applyAlignment="1">
      <alignment horizontal="center" textRotation="90"/>
    </xf>
    <xf numFmtId="0" fontId="0" fillId="0" borderId="45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20" xfId="0" applyBorder="1" applyAlignment="1">
      <alignment horizontal="center" vertical="center"/>
    </xf>
    <xf numFmtId="0" fontId="52" fillId="34" borderId="15" xfId="0" applyFont="1" applyFill="1" applyBorder="1" applyAlignment="1">
      <alignment vertical="center" wrapText="1"/>
    </xf>
    <xf numFmtId="49" fontId="29" fillId="32" borderId="17" xfId="0" applyNumberFormat="1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vertical="center" wrapText="1"/>
    </xf>
    <xf numFmtId="0" fontId="30" fillId="32" borderId="15" xfId="0" applyFont="1" applyFill="1" applyBorder="1" applyAlignment="1">
      <alignment vertical="center" wrapText="1"/>
    </xf>
    <xf numFmtId="0" fontId="52" fillId="32" borderId="15" xfId="0" applyFont="1" applyFill="1" applyBorder="1" applyAlignment="1">
      <alignment vertical="center" wrapText="1"/>
    </xf>
    <xf numFmtId="0" fontId="52" fillId="0" borderId="15" xfId="0" applyFont="1" applyBorder="1" applyAlignment="1">
      <alignment vertical="center" wrapText="1"/>
    </xf>
    <xf numFmtId="0" fontId="30" fillId="34" borderId="15" xfId="0" applyFont="1" applyFill="1" applyBorder="1" applyAlignment="1">
      <alignment vertical="center" wrapText="1"/>
    </xf>
    <xf numFmtId="0" fontId="30" fillId="0" borderId="33" xfId="0" applyFont="1" applyBorder="1" applyAlignment="1">
      <alignment vertical="center" wrapText="1"/>
    </xf>
    <xf numFmtId="0" fontId="2" fillId="33" borderId="15" xfId="0" applyFont="1" applyFill="1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vertical="center"/>
    </xf>
    <xf numFmtId="0" fontId="2" fillId="32" borderId="18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2" borderId="48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6" fillId="32" borderId="18" xfId="0" applyFont="1" applyFill="1" applyBorder="1" applyAlignment="1">
      <alignment horizontal="center" textRotation="90" wrapText="1"/>
    </xf>
    <xf numFmtId="0" fontId="1" fillId="32" borderId="15" xfId="0" applyFont="1" applyFill="1" applyBorder="1" applyAlignment="1">
      <alignment horizontal="center"/>
    </xf>
    <xf numFmtId="0" fontId="2" fillId="32" borderId="19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2" borderId="35" xfId="0" applyFont="1" applyFill="1" applyBorder="1" applyAlignment="1">
      <alignment horizontal="center" vertical="center"/>
    </xf>
    <xf numFmtId="0" fontId="5" fillId="0" borderId="15" xfId="0" applyFont="1" applyBorder="1" applyAlignment="1">
      <alignment textRotation="90"/>
    </xf>
    <xf numFmtId="0" fontId="5" fillId="0" borderId="16" xfId="0" applyFont="1" applyBorder="1" applyAlignment="1">
      <alignment textRotation="90"/>
    </xf>
    <xf numFmtId="0" fontId="30" fillId="32" borderId="15" xfId="0" applyFont="1" applyFill="1" applyBorder="1" applyAlignment="1">
      <alignment textRotation="90"/>
    </xf>
    <xf numFmtId="0" fontId="30" fillId="32" borderId="15" xfId="0" applyFont="1" applyFill="1" applyBorder="1" applyAlignment="1">
      <alignment horizontal="center" textRotation="90" wrapText="1"/>
    </xf>
    <xf numFmtId="0" fontId="8" fillId="32" borderId="16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32" borderId="19" xfId="0" applyFont="1" applyFill="1" applyBorder="1" applyAlignment="1">
      <alignment textRotation="90"/>
    </xf>
    <xf numFmtId="0" fontId="30" fillId="32" borderId="19" xfId="0" applyFont="1" applyFill="1" applyBorder="1" applyAlignment="1">
      <alignment horizontal="center" textRotation="90" wrapText="1"/>
    </xf>
    <xf numFmtId="0" fontId="30" fillId="32" borderId="18" xfId="0" applyFont="1" applyFill="1" applyBorder="1" applyAlignment="1">
      <alignment horizontal="center" textRotation="90" wrapText="1"/>
    </xf>
    <xf numFmtId="0" fontId="8" fillId="33" borderId="19" xfId="0" applyFont="1" applyFill="1" applyBorder="1" applyAlignment="1">
      <alignment vertical="center"/>
    </xf>
    <xf numFmtId="0" fontId="8" fillId="32" borderId="18" xfId="0" applyFont="1" applyFill="1" applyBorder="1" applyAlignment="1">
      <alignment horizontal="center" vertical="center"/>
    </xf>
    <xf numFmtId="0" fontId="8" fillId="32" borderId="19" xfId="0" applyFont="1" applyFill="1" applyBorder="1" applyAlignment="1">
      <alignment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49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vertical="center"/>
    </xf>
    <xf numFmtId="0" fontId="8" fillId="33" borderId="48" xfId="0" applyFont="1" applyFill="1" applyBorder="1" applyAlignment="1">
      <alignment horizontal="center" vertical="center"/>
    </xf>
    <xf numFmtId="0" fontId="3" fillId="0" borderId="15" xfId="0" applyFont="1" applyBorder="1" applyAlignment="1">
      <alignment textRotation="90"/>
    </xf>
    <xf numFmtId="0" fontId="3" fillId="32" borderId="15" xfId="0" applyFont="1" applyFill="1" applyBorder="1" applyAlignment="1">
      <alignment/>
    </xf>
    <xf numFmtId="0" fontId="3" fillId="0" borderId="15" xfId="0" applyFont="1" applyBorder="1" applyAlignment="1">
      <alignment/>
    </xf>
    <xf numFmtId="0" fontId="53" fillId="32" borderId="15" xfId="0" applyFont="1" applyFill="1" applyBorder="1" applyAlignment="1">
      <alignment/>
    </xf>
    <xf numFmtId="0" fontId="5" fillId="32" borderId="15" xfId="0" applyFont="1" applyFill="1" applyBorder="1" applyAlignment="1">
      <alignment/>
    </xf>
    <xf numFmtId="0" fontId="32" fillId="32" borderId="15" xfId="0" applyFont="1" applyFill="1" applyBorder="1" applyAlignment="1">
      <alignment horizontal="center" textRotation="90" wrapText="1"/>
    </xf>
    <xf numFmtId="0" fontId="8" fillId="32" borderId="15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1" fontId="1" fillId="0" borderId="50" xfId="0" applyNumberFormat="1" applyFont="1" applyBorder="1" applyAlignment="1">
      <alignment/>
    </xf>
    <xf numFmtId="1" fontId="1" fillId="32" borderId="17" xfId="0" applyNumberFormat="1" applyFont="1" applyFill="1" applyBorder="1" applyAlignment="1">
      <alignment/>
    </xf>
    <xf numFmtId="1" fontId="1" fillId="0" borderId="17" xfId="0" applyNumberFormat="1" applyFont="1" applyBorder="1" applyAlignment="1">
      <alignment/>
    </xf>
    <xf numFmtId="1" fontId="7" fillId="32" borderId="50" xfId="0" applyNumberFormat="1" applyFont="1" applyFill="1" applyBorder="1" applyAlignment="1">
      <alignment/>
    </xf>
    <xf numFmtId="1" fontId="1" fillId="32" borderId="50" xfId="0" applyNumberFormat="1" applyFont="1" applyFill="1" applyBorder="1" applyAlignment="1">
      <alignment/>
    </xf>
    <xf numFmtId="0" fontId="5" fillId="32" borderId="16" xfId="0" applyFont="1" applyFill="1" applyBorder="1" applyAlignment="1">
      <alignment textRotation="90"/>
    </xf>
    <xf numFmtId="0" fontId="5" fillId="0" borderId="24" xfId="0" applyFont="1" applyBorder="1" applyAlignment="1">
      <alignment horizontal="center" textRotation="90" wrapText="1"/>
    </xf>
    <xf numFmtId="0" fontId="5" fillId="0" borderId="22" xfId="0" applyFont="1" applyBorder="1" applyAlignment="1">
      <alignment horizontal="center" textRotation="90"/>
    </xf>
    <xf numFmtId="0" fontId="5" fillId="0" borderId="14" xfId="0" applyFont="1" applyBorder="1" applyAlignment="1">
      <alignment textRotation="90" wrapText="1"/>
    </xf>
    <xf numFmtId="0" fontId="5" fillId="0" borderId="33" xfId="0" applyFont="1" applyBorder="1" applyAlignment="1">
      <alignment horizontal="center" textRotation="90"/>
    </xf>
    <xf numFmtId="0" fontId="5" fillId="32" borderId="15" xfId="0" applyFont="1" applyFill="1" applyBorder="1" applyAlignment="1">
      <alignment/>
    </xf>
    <xf numFmtId="0" fontId="5" fillId="32" borderId="16" xfId="0" applyFont="1" applyFill="1" applyBorder="1" applyAlignment="1">
      <alignment/>
    </xf>
    <xf numFmtId="0" fontId="5" fillId="0" borderId="15" xfId="0" applyFont="1" applyBorder="1" applyAlignment="1">
      <alignment/>
    </xf>
    <xf numFmtId="0" fontId="32" fillId="32" borderId="15" xfId="0" applyFont="1" applyFill="1" applyBorder="1" applyAlignment="1">
      <alignment horizontal="center" vertical="center"/>
    </xf>
    <xf numFmtId="0" fontId="32" fillId="33" borderId="15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textRotation="90" wrapText="1"/>
    </xf>
    <xf numFmtId="0" fontId="32" fillId="33" borderId="16" xfId="0" applyFont="1" applyFill="1" applyBorder="1" applyAlignment="1">
      <alignment horizontal="center" vertical="center"/>
    </xf>
    <xf numFmtId="0" fontId="32" fillId="32" borderId="16" xfId="0" applyFont="1" applyFill="1" applyBorder="1" applyAlignment="1">
      <alignment horizontal="center" vertical="center"/>
    </xf>
    <xf numFmtId="0" fontId="32" fillId="32" borderId="22" xfId="0" applyFont="1" applyFill="1" applyBorder="1" applyAlignment="1">
      <alignment horizontal="center" textRotation="90" wrapText="1"/>
    </xf>
    <xf numFmtId="0" fontId="2" fillId="32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1" fontId="8" fillId="0" borderId="50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" fontId="32" fillId="0" borderId="50" xfId="0" applyNumberFormat="1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5" fillId="32" borderId="15" xfId="0" applyFont="1" applyFill="1" applyBorder="1" applyAlignment="1">
      <alignment textRotation="90" wrapText="1"/>
    </xf>
    <xf numFmtId="0" fontId="5" fillId="32" borderId="22" xfId="0" applyFont="1" applyFill="1" applyBorder="1" applyAlignment="1">
      <alignment horizontal="center" textRotation="90" wrapText="1"/>
    </xf>
    <xf numFmtId="0" fontId="2" fillId="32" borderId="15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5" borderId="15" xfId="0" applyFont="1" applyFill="1" applyBorder="1" applyAlignment="1">
      <alignment vertical="center"/>
    </xf>
    <xf numFmtId="0" fontId="2" fillId="32" borderId="19" xfId="0" applyFont="1" applyFill="1" applyBorder="1" applyAlignment="1">
      <alignment horizontal="center" textRotation="90" wrapText="1"/>
    </xf>
    <xf numFmtId="0" fontId="2" fillId="32" borderId="18" xfId="0" applyFont="1" applyFill="1" applyBorder="1" applyAlignment="1">
      <alignment horizontal="center" textRotation="90" wrapText="1"/>
    </xf>
    <xf numFmtId="0" fontId="2" fillId="32" borderId="18" xfId="0" applyFont="1" applyFill="1" applyBorder="1" applyAlignment="1">
      <alignment vertical="center"/>
    </xf>
    <xf numFmtId="0" fontId="2" fillId="35" borderId="19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35" borderId="35" xfId="0" applyFont="1" applyFill="1" applyBorder="1" applyAlignment="1">
      <alignment vertical="center"/>
    </xf>
    <xf numFmtId="0" fontId="2" fillId="32" borderId="48" xfId="0" applyFont="1" applyFill="1" applyBorder="1" applyAlignment="1">
      <alignment vertical="center"/>
    </xf>
    <xf numFmtId="0" fontId="2" fillId="33" borderId="48" xfId="0" applyFont="1" applyFill="1" applyBorder="1" applyAlignment="1">
      <alignment vertical="center"/>
    </xf>
    <xf numFmtId="0" fontId="2" fillId="32" borderId="49" xfId="0" applyFont="1" applyFill="1" applyBorder="1" applyAlignment="1">
      <alignment vertical="center"/>
    </xf>
    <xf numFmtId="0" fontId="1" fillId="32" borderId="49" xfId="0" applyFont="1" applyFill="1" applyBorder="1" applyAlignment="1">
      <alignment/>
    </xf>
    <xf numFmtId="0" fontId="2" fillId="35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2" fillId="12" borderId="19" xfId="0" applyFont="1" applyFill="1" applyBorder="1" applyAlignment="1">
      <alignment vertical="center"/>
    </xf>
    <xf numFmtId="0" fontId="2" fillId="12" borderId="35" xfId="0" applyFont="1" applyFill="1" applyBorder="1" applyAlignment="1">
      <alignment vertical="center"/>
    </xf>
    <xf numFmtId="0" fontId="1" fillId="32" borderId="48" xfId="0" applyFont="1" applyFill="1" applyBorder="1" applyAlignment="1">
      <alignment/>
    </xf>
    <xf numFmtId="0" fontId="1" fillId="32" borderId="51" xfId="0" applyFont="1" applyFill="1" applyBorder="1" applyAlignment="1">
      <alignment/>
    </xf>
    <xf numFmtId="0" fontId="4" fillId="12" borderId="19" xfId="0" applyFont="1" applyFill="1" applyBorder="1" applyAlignment="1">
      <alignment vertical="center"/>
    </xf>
    <xf numFmtId="0" fontId="4" fillId="32" borderId="19" xfId="0" applyFont="1" applyFill="1" applyBorder="1" applyAlignment="1">
      <alignment vertical="center"/>
    </xf>
    <xf numFmtId="0" fontId="4" fillId="12" borderId="35" xfId="0" applyFont="1" applyFill="1" applyBorder="1" applyAlignment="1">
      <alignment vertical="center"/>
    </xf>
    <xf numFmtId="0" fontId="1" fillId="32" borderId="48" xfId="0" applyFont="1" applyFill="1" applyBorder="1" applyAlignment="1">
      <alignment horizontal="right"/>
    </xf>
    <xf numFmtId="0" fontId="1" fillId="32" borderId="16" xfId="0" applyFont="1" applyFill="1" applyBorder="1" applyAlignment="1">
      <alignment horizontal="center"/>
    </xf>
    <xf numFmtId="0" fontId="1" fillId="0" borderId="37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29" xfId="0" applyFont="1" applyBorder="1" applyAlignment="1">
      <alignment horizontal="right"/>
    </xf>
    <xf numFmtId="0" fontId="1" fillId="12" borderId="15" xfId="0" applyFont="1" applyFill="1" applyBorder="1" applyAlignment="1">
      <alignment/>
    </xf>
    <xf numFmtId="0" fontId="1" fillId="32" borderId="0" xfId="0" applyFont="1" applyFill="1" applyAlignment="1">
      <alignment/>
    </xf>
    <xf numFmtId="0" fontId="30" fillId="32" borderId="15" xfId="0" applyFont="1" applyFill="1" applyBorder="1" applyAlignment="1">
      <alignment textRotation="90" wrapText="1"/>
    </xf>
    <xf numFmtId="0" fontId="6" fillId="32" borderId="19" xfId="0" applyFont="1" applyFill="1" applyBorder="1" applyAlignment="1">
      <alignment horizontal="center" textRotation="90"/>
    </xf>
    <xf numFmtId="0" fontId="6" fillId="32" borderId="16" xfId="0" applyFont="1" applyFill="1" applyBorder="1" applyAlignment="1">
      <alignment horizontal="center" textRotation="90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zoomScale="84" zoomScaleNormal="84" zoomScalePageLayoutView="0" workbookViewId="0" topLeftCell="A1">
      <selection activeCell="Z13" sqref="Z13:Z26"/>
    </sheetView>
  </sheetViews>
  <sheetFormatPr defaultColWidth="9.00390625" defaultRowHeight="12.75"/>
  <cols>
    <col min="1" max="1" width="2.75390625" style="0" customWidth="1"/>
    <col min="2" max="2" width="28.375" style="0" customWidth="1"/>
    <col min="3" max="3" width="13.125" style="0" customWidth="1"/>
    <col min="4" max="4" width="3.625" style="0" customWidth="1"/>
    <col min="5" max="7" width="3.25390625" style="0" customWidth="1"/>
    <col min="8" max="8" width="3.625" style="0" customWidth="1"/>
    <col min="9" max="9" width="3.75390625" style="0" customWidth="1"/>
    <col min="10" max="10" width="3.625" style="0" customWidth="1"/>
    <col min="11" max="11" width="3.375" style="0" customWidth="1"/>
    <col min="12" max="12" width="3.75390625" style="0" customWidth="1"/>
    <col min="13" max="13" width="3.625" style="0" customWidth="1"/>
    <col min="14" max="15" width="3.375" style="0" customWidth="1"/>
    <col min="16" max="18" width="3.625" style="0" customWidth="1"/>
    <col min="19" max="19" width="3.25390625" style="0" customWidth="1"/>
    <col min="20" max="20" width="3.625" style="0" customWidth="1"/>
    <col min="21" max="21" width="6.00390625" style="0" customWidth="1"/>
    <col min="22" max="22" width="7.75390625" style="0" customWidth="1"/>
    <col min="23" max="23" width="5.75390625" style="0" customWidth="1"/>
    <col min="24" max="24" width="5.625" style="0" customWidth="1"/>
    <col min="25" max="25" width="5.125" style="0" customWidth="1"/>
  </cols>
  <sheetData>
    <row r="1" spans="1:25" ht="31.5" customHeight="1">
      <c r="A1" s="120" t="s">
        <v>51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2"/>
    </row>
    <row r="2" spans="1:25" ht="13.5" thickBot="1">
      <c r="A2" s="123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5"/>
      <c r="R2" s="125"/>
      <c r="S2" s="125"/>
      <c r="T2" s="125"/>
      <c r="U2" s="124"/>
      <c r="V2" s="124"/>
      <c r="W2" s="124"/>
      <c r="X2" s="124"/>
      <c r="Y2" s="126"/>
    </row>
    <row r="3" spans="1:25" ht="37.5" customHeight="1">
      <c r="A3" s="127" t="s">
        <v>0</v>
      </c>
      <c r="B3" s="118" t="s">
        <v>1</v>
      </c>
      <c r="C3" s="118" t="s">
        <v>27</v>
      </c>
      <c r="D3" s="120" t="s">
        <v>11</v>
      </c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9" t="s">
        <v>12</v>
      </c>
      <c r="R3" s="130"/>
      <c r="S3" s="130"/>
      <c r="T3" s="131"/>
      <c r="U3" s="132" t="s">
        <v>5</v>
      </c>
      <c r="V3" s="134" t="s">
        <v>9</v>
      </c>
      <c r="W3" s="115" t="s">
        <v>4</v>
      </c>
      <c r="X3" s="115" t="s">
        <v>3</v>
      </c>
      <c r="Y3" s="115" t="s">
        <v>2</v>
      </c>
    </row>
    <row r="4" spans="1:25" ht="236.25" customHeight="1">
      <c r="A4" s="128"/>
      <c r="B4" s="119"/>
      <c r="C4" s="119"/>
      <c r="D4" s="27" t="s">
        <v>14</v>
      </c>
      <c r="E4" s="27" t="s">
        <v>16</v>
      </c>
      <c r="F4" s="27" t="s">
        <v>18</v>
      </c>
      <c r="G4" s="27" t="s">
        <v>48</v>
      </c>
      <c r="H4" s="27" t="s">
        <v>15</v>
      </c>
      <c r="I4" s="27" t="s">
        <v>19</v>
      </c>
      <c r="J4" s="27" t="s">
        <v>23</v>
      </c>
      <c r="K4" s="27" t="s">
        <v>17</v>
      </c>
      <c r="L4" s="27" t="s">
        <v>49</v>
      </c>
      <c r="M4" s="27" t="s">
        <v>50</v>
      </c>
      <c r="N4" s="27"/>
      <c r="O4" s="27"/>
      <c r="P4" s="29"/>
      <c r="Q4" s="26" t="s">
        <v>13</v>
      </c>
      <c r="R4" s="27"/>
      <c r="S4" s="27"/>
      <c r="T4" s="28"/>
      <c r="U4" s="133"/>
      <c r="V4" s="135"/>
      <c r="W4" s="116"/>
      <c r="X4" s="116"/>
      <c r="Y4" s="116"/>
    </row>
    <row r="5" spans="1:25" s="12" customFormat="1" ht="11.25">
      <c r="A5" s="10">
        <v>1</v>
      </c>
      <c r="B5" s="14"/>
      <c r="C5" s="14" t="s">
        <v>28</v>
      </c>
      <c r="D5" s="15">
        <v>3</v>
      </c>
      <c r="E5" s="15">
        <v>4</v>
      </c>
      <c r="F5" s="15">
        <v>3</v>
      </c>
      <c r="G5" s="15">
        <v>4</v>
      </c>
      <c r="H5" s="15">
        <v>4</v>
      </c>
      <c r="I5" s="15">
        <v>3</v>
      </c>
      <c r="J5" s="15">
        <v>5</v>
      </c>
      <c r="K5" s="15">
        <v>3</v>
      </c>
      <c r="L5" s="15">
        <v>5</v>
      </c>
      <c r="M5" s="15">
        <v>5</v>
      </c>
      <c r="N5" s="15"/>
      <c r="O5" s="15"/>
      <c r="P5" s="20"/>
      <c r="Q5" s="25">
        <v>2</v>
      </c>
      <c r="R5" s="15"/>
      <c r="S5" s="15"/>
      <c r="T5" s="24"/>
      <c r="U5" s="203">
        <f>SUM(D5:T5)/11</f>
        <v>3.727272727272727</v>
      </c>
      <c r="V5" s="15"/>
      <c r="W5" s="15">
        <v>18</v>
      </c>
      <c r="X5" s="15"/>
      <c r="Y5" s="15">
        <v>18</v>
      </c>
    </row>
    <row r="6" spans="1:25" s="12" customFormat="1" ht="11.25">
      <c r="A6" s="10">
        <v>2</v>
      </c>
      <c r="B6" s="14"/>
      <c r="C6" s="14" t="s">
        <v>29</v>
      </c>
      <c r="D6" s="15">
        <v>3</v>
      </c>
      <c r="E6" s="15">
        <v>5</v>
      </c>
      <c r="F6" s="15">
        <v>4</v>
      </c>
      <c r="G6" s="15">
        <v>5</v>
      </c>
      <c r="H6" s="15">
        <v>3</v>
      </c>
      <c r="I6" s="15">
        <v>5</v>
      </c>
      <c r="J6" s="15">
        <v>4</v>
      </c>
      <c r="K6" s="15">
        <v>4</v>
      </c>
      <c r="L6" s="15">
        <v>3</v>
      </c>
      <c r="M6" s="15">
        <v>4</v>
      </c>
      <c r="N6" s="15"/>
      <c r="O6" s="15"/>
      <c r="P6" s="20"/>
      <c r="Q6" s="25" t="s">
        <v>20</v>
      </c>
      <c r="R6" s="15"/>
      <c r="S6" s="15"/>
      <c r="T6" s="24"/>
      <c r="U6" s="203">
        <f aca="true" t="shared" si="0" ref="U6:U27">SUM(D6:T6)/11</f>
        <v>3.6363636363636362</v>
      </c>
      <c r="V6" s="15"/>
      <c r="W6" s="15">
        <v>14</v>
      </c>
      <c r="X6" s="15"/>
      <c r="Y6" s="15">
        <v>14</v>
      </c>
    </row>
    <row r="7" spans="1:25" s="12" customFormat="1" ht="11.25">
      <c r="A7" s="14">
        <v>3</v>
      </c>
      <c r="B7" s="14"/>
      <c r="C7" s="14" t="s">
        <v>30</v>
      </c>
      <c r="D7" s="15">
        <v>4</v>
      </c>
      <c r="E7" s="15">
        <v>5</v>
      </c>
      <c r="F7" s="15">
        <v>3</v>
      </c>
      <c r="G7" s="15">
        <v>5</v>
      </c>
      <c r="H7" s="15">
        <v>4</v>
      </c>
      <c r="I7" s="15">
        <v>3</v>
      </c>
      <c r="J7" s="15">
        <v>4</v>
      </c>
      <c r="K7" s="15">
        <v>3</v>
      </c>
      <c r="L7" s="15">
        <v>5</v>
      </c>
      <c r="M7" s="15">
        <v>4</v>
      </c>
      <c r="N7" s="15"/>
      <c r="O7" s="15"/>
      <c r="P7" s="20"/>
      <c r="Q7" s="25">
        <v>2</v>
      </c>
      <c r="R7" s="15"/>
      <c r="S7" s="15"/>
      <c r="T7" s="24"/>
      <c r="U7" s="203">
        <f t="shared" si="0"/>
        <v>3.8181818181818183</v>
      </c>
      <c r="V7" s="15"/>
      <c r="W7" s="15">
        <v>76</v>
      </c>
      <c r="X7" s="15">
        <v>50</v>
      </c>
      <c r="Y7" s="15">
        <v>26</v>
      </c>
    </row>
    <row r="8" spans="1:25" s="12" customFormat="1" ht="11.25">
      <c r="A8" s="14">
        <v>4</v>
      </c>
      <c r="B8" s="14"/>
      <c r="C8" s="14" t="s">
        <v>31</v>
      </c>
      <c r="D8" s="15">
        <v>5</v>
      </c>
      <c r="E8" s="15">
        <v>4</v>
      </c>
      <c r="F8" s="15">
        <v>5</v>
      </c>
      <c r="G8" s="15">
        <v>5</v>
      </c>
      <c r="H8" s="15">
        <v>5</v>
      </c>
      <c r="I8" s="15">
        <v>5</v>
      </c>
      <c r="J8" s="15">
        <v>5</v>
      </c>
      <c r="K8" s="15">
        <v>5</v>
      </c>
      <c r="L8" s="15">
        <v>5</v>
      </c>
      <c r="M8" s="15">
        <v>5</v>
      </c>
      <c r="N8" s="15"/>
      <c r="O8" s="15"/>
      <c r="P8" s="20"/>
      <c r="Q8" s="23">
        <v>4</v>
      </c>
      <c r="R8" s="15"/>
      <c r="S8" s="15"/>
      <c r="T8" s="24"/>
      <c r="U8" s="203">
        <f t="shared" si="0"/>
        <v>4.818181818181818</v>
      </c>
      <c r="V8" s="15"/>
      <c r="W8" s="15">
        <v>2</v>
      </c>
      <c r="X8" s="15">
        <v>2</v>
      </c>
      <c r="Y8" s="15"/>
    </row>
    <row r="9" spans="1:25" s="12" customFormat="1" ht="11.25">
      <c r="A9" s="14">
        <v>5</v>
      </c>
      <c r="B9" s="14"/>
      <c r="C9" s="14" t="s">
        <v>32</v>
      </c>
      <c r="D9" s="15">
        <v>3</v>
      </c>
      <c r="E9" s="15">
        <v>4</v>
      </c>
      <c r="F9" s="15">
        <v>4</v>
      </c>
      <c r="G9" s="15">
        <v>4</v>
      </c>
      <c r="H9" s="15">
        <v>3</v>
      </c>
      <c r="I9" s="15">
        <v>3</v>
      </c>
      <c r="J9" s="15">
        <v>5</v>
      </c>
      <c r="K9" s="15">
        <v>3</v>
      </c>
      <c r="L9" s="15">
        <v>4</v>
      </c>
      <c r="M9" s="15">
        <v>4</v>
      </c>
      <c r="N9" s="15"/>
      <c r="O9" s="15"/>
      <c r="P9" s="20"/>
      <c r="Q9" s="25">
        <v>2</v>
      </c>
      <c r="R9" s="15"/>
      <c r="S9" s="15"/>
      <c r="T9" s="24"/>
      <c r="U9" s="203">
        <f t="shared" si="0"/>
        <v>3.5454545454545454</v>
      </c>
      <c r="V9" s="15"/>
      <c r="W9" s="15">
        <v>90</v>
      </c>
      <c r="X9" s="15">
        <v>50</v>
      </c>
      <c r="Y9" s="15">
        <v>40</v>
      </c>
    </row>
    <row r="10" spans="1:25" s="12" customFormat="1" ht="11.25">
      <c r="A10" s="14">
        <v>6</v>
      </c>
      <c r="B10" s="14"/>
      <c r="C10" s="14" t="s">
        <v>33</v>
      </c>
      <c r="D10" s="15">
        <v>5</v>
      </c>
      <c r="E10" s="15">
        <v>4</v>
      </c>
      <c r="F10" s="15">
        <v>4</v>
      </c>
      <c r="G10" s="15">
        <v>4</v>
      </c>
      <c r="H10" s="15">
        <v>4</v>
      </c>
      <c r="I10" s="15">
        <v>5</v>
      </c>
      <c r="J10" s="15">
        <v>5</v>
      </c>
      <c r="K10" s="15">
        <v>5</v>
      </c>
      <c r="L10" s="15">
        <v>4</v>
      </c>
      <c r="M10" s="15">
        <v>4</v>
      </c>
      <c r="N10" s="15"/>
      <c r="O10" s="15"/>
      <c r="P10" s="20"/>
      <c r="Q10" s="23">
        <v>4</v>
      </c>
      <c r="R10" s="15"/>
      <c r="S10" s="15"/>
      <c r="T10" s="24"/>
      <c r="U10" s="203">
        <f t="shared" si="0"/>
        <v>4.363636363636363</v>
      </c>
      <c r="V10" s="15"/>
      <c r="W10" s="15">
        <v>2</v>
      </c>
      <c r="X10" s="15">
        <v>2</v>
      </c>
      <c r="Y10" s="15"/>
    </row>
    <row r="11" spans="1:25" s="12" customFormat="1" ht="11.25">
      <c r="A11" s="14">
        <v>7</v>
      </c>
      <c r="B11" s="14"/>
      <c r="C11" s="14" t="s">
        <v>34</v>
      </c>
      <c r="D11" s="15">
        <v>4</v>
      </c>
      <c r="E11" s="15">
        <v>4</v>
      </c>
      <c r="F11" s="15">
        <v>4</v>
      </c>
      <c r="G11" s="15">
        <v>4</v>
      </c>
      <c r="H11" s="15">
        <v>3</v>
      </c>
      <c r="I11" s="15">
        <v>3</v>
      </c>
      <c r="J11" s="15">
        <v>4</v>
      </c>
      <c r="K11" s="15">
        <v>4</v>
      </c>
      <c r="L11" s="15">
        <v>4</v>
      </c>
      <c r="M11" s="15">
        <v>4</v>
      </c>
      <c r="N11" s="15"/>
      <c r="O11" s="15"/>
      <c r="P11" s="20"/>
      <c r="Q11" s="25">
        <v>2</v>
      </c>
      <c r="R11" s="15"/>
      <c r="S11" s="15"/>
      <c r="T11" s="24"/>
      <c r="U11" s="203">
        <f t="shared" si="0"/>
        <v>3.6363636363636362</v>
      </c>
      <c r="V11" s="15"/>
      <c r="W11" s="15">
        <v>8</v>
      </c>
      <c r="X11" s="15">
        <v>4</v>
      </c>
      <c r="Y11" s="15">
        <v>4</v>
      </c>
    </row>
    <row r="12" spans="1:25" s="12" customFormat="1" ht="11.25">
      <c r="A12" s="14">
        <v>8</v>
      </c>
      <c r="B12" s="14"/>
      <c r="C12" s="14" t="s">
        <v>35</v>
      </c>
      <c r="D12" s="15">
        <v>3</v>
      </c>
      <c r="E12" s="15">
        <v>4</v>
      </c>
      <c r="F12" s="15">
        <v>3</v>
      </c>
      <c r="G12" s="15">
        <v>4</v>
      </c>
      <c r="H12" s="15">
        <v>3</v>
      </c>
      <c r="I12" s="15">
        <v>3</v>
      </c>
      <c r="J12" s="15">
        <v>4</v>
      </c>
      <c r="K12" s="15">
        <v>4</v>
      </c>
      <c r="L12" s="15">
        <v>4</v>
      </c>
      <c r="M12" s="15">
        <v>5</v>
      </c>
      <c r="N12" s="15"/>
      <c r="O12" s="15"/>
      <c r="P12" s="20"/>
      <c r="Q12" s="23">
        <v>3</v>
      </c>
      <c r="R12" s="15"/>
      <c r="S12" s="15"/>
      <c r="T12" s="24"/>
      <c r="U12" s="203">
        <f t="shared" si="0"/>
        <v>3.6363636363636362</v>
      </c>
      <c r="V12" s="15"/>
      <c r="W12" s="15">
        <v>16</v>
      </c>
      <c r="X12" s="15">
        <v>6</v>
      </c>
      <c r="Y12" s="15">
        <v>10</v>
      </c>
    </row>
    <row r="13" spans="1:26" s="12" customFormat="1" ht="11.25">
      <c r="A13" s="14">
        <v>9</v>
      </c>
      <c r="B13" s="14"/>
      <c r="C13" s="14" t="s">
        <v>36</v>
      </c>
      <c r="D13" s="15">
        <v>3</v>
      </c>
      <c r="E13" s="17">
        <v>2</v>
      </c>
      <c r="F13" s="15">
        <v>3</v>
      </c>
      <c r="G13" s="15">
        <v>3</v>
      </c>
      <c r="H13" s="15">
        <v>3</v>
      </c>
      <c r="I13" s="17">
        <v>2</v>
      </c>
      <c r="J13" s="15">
        <v>4</v>
      </c>
      <c r="K13" s="15">
        <v>4</v>
      </c>
      <c r="L13" s="15">
        <v>3</v>
      </c>
      <c r="M13" s="15">
        <v>3</v>
      </c>
      <c r="N13" s="15"/>
      <c r="O13" s="15"/>
      <c r="P13" s="20"/>
      <c r="Q13" s="25">
        <v>2</v>
      </c>
      <c r="R13" s="15"/>
      <c r="S13" s="15"/>
      <c r="T13" s="24"/>
      <c r="U13" s="203">
        <f t="shared" si="0"/>
        <v>2.909090909090909</v>
      </c>
      <c r="V13" s="15"/>
      <c r="W13" s="15">
        <v>102</v>
      </c>
      <c r="X13" s="15">
        <v>22</v>
      </c>
      <c r="Y13" s="15">
        <v>80</v>
      </c>
      <c r="Z13" s="259"/>
    </row>
    <row r="14" spans="1:26" s="12" customFormat="1" ht="11.25">
      <c r="A14" s="14">
        <v>10</v>
      </c>
      <c r="B14" s="14"/>
      <c r="C14" s="14" t="s">
        <v>37</v>
      </c>
      <c r="D14" s="17">
        <v>2</v>
      </c>
      <c r="E14" s="17">
        <v>2</v>
      </c>
      <c r="F14" s="17">
        <v>2</v>
      </c>
      <c r="G14" s="17">
        <v>2</v>
      </c>
      <c r="H14" s="15">
        <v>3</v>
      </c>
      <c r="I14" s="17">
        <v>2</v>
      </c>
      <c r="J14" s="15">
        <v>4</v>
      </c>
      <c r="K14" s="17">
        <v>2</v>
      </c>
      <c r="L14" s="17">
        <v>2</v>
      </c>
      <c r="M14" s="17">
        <v>2</v>
      </c>
      <c r="N14" s="15"/>
      <c r="O14" s="15"/>
      <c r="P14" s="20"/>
      <c r="Q14" s="25">
        <v>2</v>
      </c>
      <c r="R14" s="15"/>
      <c r="S14" s="15"/>
      <c r="T14" s="24"/>
      <c r="U14" s="203">
        <f t="shared" si="0"/>
        <v>2.272727272727273</v>
      </c>
      <c r="V14" s="15"/>
      <c r="W14" s="15">
        <v>222</v>
      </c>
      <c r="X14" s="15">
        <v>96</v>
      </c>
      <c r="Y14" s="15">
        <v>126</v>
      </c>
      <c r="Z14" s="259"/>
    </row>
    <row r="15" spans="1:26" s="12" customFormat="1" ht="11.25">
      <c r="A15" s="14">
        <v>11</v>
      </c>
      <c r="B15" s="14"/>
      <c r="C15" s="14" t="s">
        <v>38</v>
      </c>
      <c r="D15" s="17">
        <v>2</v>
      </c>
      <c r="E15" s="15">
        <v>4</v>
      </c>
      <c r="F15" s="15">
        <v>3</v>
      </c>
      <c r="G15" s="15">
        <v>3</v>
      </c>
      <c r="H15" s="15">
        <v>3</v>
      </c>
      <c r="I15" s="17">
        <v>2</v>
      </c>
      <c r="J15" s="15">
        <v>3</v>
      </c>
      <c r="K15" s="17">
        <v>2</v>
      </c>
      <c r="L15" s="17">
        <v>2</v>
      </c>
      <c r="M15" s="17">
        <v>2</v>
      </c>
      <c r="N15" s="15"/>
      <c r="O15" s="15"/>
      <c r="P15" s="20"/>
      <c r="Q15" s="23">
        <v>4</v>
      </c>
      <c r="R15" s="15"/>
      <c r="S15" s="15"/>
      <c r="T15" s="24"/>
      <c r="U15" s="203">
        <f t="shared" si="0"/>
        <v>2.727272727272727</v>
      </c>
      <c r="V15" s="15"/>
      <c r="W15" s="15">
        <v>241</v>
      </c>
      <c r="X15" s="15">
        <v>18</v>
      </c>
      <c r="Y15" s="15">
        <v>223</v>
      </c>
      <c r="Z15" s="259"/>
    </row>
    <row r="16" spans="1:26" s="12" customFormat="1" ht="11.25">
      <c r="A16" s="14">
        <v>12</v>
      </c>
      <c r="B16" s="14"/>
      <c r="C16" s="14" t="s">
        <v>39</v>
      </c>
      <c r="D16" s="17">
        <v>2</v>
      </c>
      <c r="E16" s="17">
        <v>2</v>
      </c>
      <c r="F16" s="15">
        <v>3</v>
      </c>
      <c r="G16" s="15">
        <v>3</v>
      </c>
      <c r="H16" s="15">
        <v>3</v>
      </c>
      <c r="I16" s="17">
        <v>2</v>
      </c>
      <c r="J16" s="15">
        <v>3</v>
      </c>
      <c r="K16" s="17">
        <v>2</v>
      </c>
      <c r="L16" s="17">
        <v>2</v>
      </c>
      <c r="M16" s="15">
        <v>3</v>
      </c>
      <c r="N16" s="15"/>
      <c r="O16" s="15"/>
      <c r="P16" s="20"/>
      <c r="Q16" s="25" t="s">
        <v>20</v>
      </c>
      <c r="R16" s="15"/>
      <c r="S16" s="15"/>
      <c r="T16" s="24"/>
      <c r="U16" s="203">
        <f t="shared" si="0"/>
        <v>2.272727272727273</v>
      </c>
      <c r="V16" s="15"/>
      <c r="W16" s="15">
        <v>208</v>
      </c>
      <c r="X16" s="15">
        <v>86</v>
      </c>
      <c r="Y16" s="15">
        <v>122</v>
      </c>
      <c r="Z16" s="259"/>
    </row>
    <row r="17" spans="1:26" s="12" customFormat="1" ht="11.25">
      <c r="A17" s="14">
        <v>13</v>
      </c>
      <c r="B17" s="14"/>
      <c r="C17" s="14" t="s">
        <v>40</v>
      </c>
      <c r="D17" s="15">
        <v>4</v>
      </c>
      <c r="E17" s="17">
        <v>2</v>
      </c>
      <c r="F17" s="15">
        <v>4</v>
      </c>
      <c r="G17" s="15">
        <v>4</v>
      </c>
      <c r="H17" s="15">
        <v>3</v>
      </c>
      <c r="I17" s="17">
        <v>2</v>
      </c>
      <c r="J17" s="15">
        <v>5</v>
      </c>
      <c r="K17" s="15">
        <v>5</v>
      </c>
      <c r="L17" s="15">
        <v>4</v>
      </c>
      <c r="M17" s="15">
        <v>4</v>
      </c>
      <c r="N17" s="15"/>
      <c r="O17" s="15"/>
      <c r="P17" s="20"/>
      <c r="Q17" s="25">
        <v>2</v>
      </c>
      <c r="R17" s="15"/>
      <c r="S17" s="15"/>
      <c r="T17" s="24"/>
      <c r="U17" s="203">
        <f t="shared" si="0"/>
        <v>3.5454545454545454</v>
      </c>
      <c r="V17" s="15"/>
      <c r="W17" s="15">
        <v>50</v>
      </c>
      <c r="X17" s="15">
        <v>12</v>
      </c>
      <c r="Y17" s="15">
        <v>38</v>
      </c>
      <c r="Z17" s="259"/>
    </row>
    <row r="18" spans="1:26" s="12" customFormat="1" ht="11.25">
      <c r="A18" s="14">
        <v>14</v>
      </c>
      <c r="B18" s="14"/>
      <c r="C18" s="14" t="s">
        <v>41</v>
      </c>
      <c r="D18" s="17">
        <v>2</v>
      </c>
      <c r="E18" s="15">
        <v>3</v>
      </c>
      <c r="F18" s="15">
        <v>3</v>
      </c>
      <c r="G18" s="15">
        <v>3</v>
      </c>
      <c r="H18" s="17">
        <v>2</v>
      </c>
      <c r="I18" s="17">
        <v>2</v>
      </c>
      <c r="J18" s="15">
        <v>4</v>
      </c>
      <c r="K18" s="15">
        <v>4</v>
      </c>
      <c r="L18" s="17">
        <v>2</v>
      </c>
      <c r="M18" s="15">
        <v>3</v>
      </c>
      <c r="N18" s="15"/>
      <c r="O18" s="15"/>
      <c r="P18" s="20"/>
      <c r="Q18" s="25">
        <v>2</v>
      </c>
      <c r="R18" s="15"/>
      <c r="S18" s="15"/>
      <c r="T18" s="24"/>
      <c r="U18" s="203">
        <f t="shared" si="0"/>
        <v>2.727272727272727</v>
      </c>
      <c r="V18" s="15"/>
      <c r="W18" s="15">
        <v>154</v>
      </c>
      <c r="X18" s="15">
        <v>56</v>
      </c>
      <c r="Y18" s="15">
        <v>98</v>
      </c>
      <c r="Z18" s="259"/>
    </row>
    <row r="19" spans="1:26" s="12" customFormat="1" ht="11.25">
      <c r="A19" s="14">
        <v>15</v>
      </c>
      <c r="B19" s="14"/>
      <c r="C19" s="14" t="s">
        <v>37</v>
      </c>
      <c r="D19" s="15">
        <v>4</v>
      </c>
      <c r="E19" s="15">
        <v>5</v>
      </c>
      <c r="F19" s="15">
        <v>5</v>
      </c>
      <c r="G19" s="15">
        <v>5</v>
      </c>
      <c r="H19" s="15">
        <v>4</v>
      </c>
      <c r="I19" s="15">
        <v>3</v>
      </c>
      <c r="J19" s="15">
        <v>5</v>
      </c>
      <c r="K19" s="15">
        <v>4</v>
      </c>
      <c r="L19" s="15">
        <v>4</v>
      </c>
      <c r="M19" s="15">
        <v>3</v>
      </c>
      <c r="N19" s="15"/>
      <c r="O19" s="15"/>
      <c r="P19" s="20"/>
      <c r="Q19" s="23">
        <v>4</v>
      </c>
      <c r="R19" s="15"/>
      <c r="S19" s="15"/>
      <c r="T19" s="24"/>
      <c r="U19" s="203">
        <f t="shared" si="0"/>
        <v>4.181818181818182</v>
      </c>
      <c r="V19" s="15"/>
      <c r="W19" s="15">
        <v>3</v>
      </c>
      <c r="X19" s="15"/>
      <c r="Y19" s="15">
        <v>3</v>
      </c>
      <c r="Z19" s="259"/>
    </row>
    <row r="20" spans="1:26" s="12" customFormat="1" ht="11.25">
      <c r="A20" s="14">
        <v>16</v>
      </c>
      <c r="B20" s="14"/>
      <c r="C20" s="14" t="s">
        <v>42</v>
      </c>
      <c r="D20" s="15">
        <v>4</v>
      </c>
      <c r="E20" s="15">
        <v>5</v>
      </c>
      <c r="F20" s="15">
        <v>4</v>
      </c>
      <c r="G20" s="15">
        <v>4</v>
      </c>
      <c r="H20" s="15">
        <v>4</v>
      </c>
      <c r="I20" s="15">
        <v>3</v>
      </c>
      <c r="J20" s="15">
        <v>4</v>
      </c>
      <c r="K20" s="15">
        <v>4</v>
      </c>
      <c r="L20" s="15">
        <v>4</v>
      </c>
      <c r="M20" s="15">
        <v>4</v>
      </c>
      <c r="N20" s="15"/>
      <c r="O20" s="15"/>
      <c r="P20" s="20"/>
      <c r="Q20" s="25">
        <v>2</v>
      </c>
      <c r="R20" s="15"/>
      <c r="S20" s="15"/>
      <c r="T20" s="24"/>
      <c r="U20" s="203">
        <f t="shared" si="0"/>
        <v>3.8181818181818183</v>
      </c>
      <c r="V20" s="15"/>
      <c r="W20" s="15">
        <v>38</v>
      </c>
      <c r="X20" s="15">
        <v>12</v>
      </c>
      <c r="Y20" s="15">
        <v>26</v>
      </c>
      <c r="Z20" s="259"/>
    </row>
    <row r="21" spans="1:26" s="12" customFormat="1" ht="11.25">
      <c r="A21" s="14">
        <v>17</v>
      </c>
      <c r="B21" s="14"/>
      <c r="C21" s="14" t="s">
        <v>43</v>
      </c>
      <c r="D21" s="17">
        <v>2</v>
      </c>
      <c r="E21" s="15">
        <v>3</v>
      </c>
      <c r="F21" s="15">
        <v>3</v>
      </c>
      <c r="G21" s="15">
        <v>3</v>
      </c>
      <c r="H21" s="15">
        <v>4</v>
      </c>
      <c r="I21" s="17">
        <v>2</v>
      </c>
      <c r="J21" s="15">
        <v>4</v>
      </c>
      <c r="K21" s="15">
        <v>3</v>
      </c>
      <c r="L21" s="17">
        <v>2</v>
      </c>
      <c r="M21" s="15">
        <v>4</v>
      </c>
      <c r="N21" s="15"/>
      <c r="O21" s="15"/>
      <c r="P21" s="20"/>
      <c r="Q21" s="25">
        <v>2</v>
      </c>
      <c r="R21" s="15"/>
      <c r="S21" s="15"/>
      <c r="T21" s="24"/>
      <c r="U21" s="203">
        <f t="shared" si="0"/>
        <v>2.909090909090909</v>
      </c>
      <c r="V21" s="15"/>
      <c r="W21" s="15">
        <v>193</v>
      </c>
      <c r="X21" s="15">
        <v>104</v>
      </c>
      <c r="Y21" s="15">
        <v>89</v>
      </c>
      <c r="Z21" s="259"/>
    </row>
    <row r="22" spans="1:26" s="12" customFormat="1" ht="11.25">
      <c r="A22" s="14">
        <v>18</v>
      </c>
      <c r="B22" s="14"/>
      <c r="C22" s="14" t="s">
        <v>29</v>
      </c>
      <c r="D22" s="15">
        <v>4</v>
      </c>
      <c r="E22" s="15">
        <v>4</v>
      </c>
      <c r="F22" s="15">
        <v>3</v>
      </c>
      <c r="G22" s="15">
        <v>3</v>
      </c>
      <c r="H22" s="15">
        <v>3</v>
      </c>
      <c r="I22" s="17">
        <v>2</v>
      </c>
      <c r="J22" s="15">
        <v>4</v>
      </c>
      <c r="K22" s="15">
        <v>3</v>
      </c>
      <c r="L22" s="17">
        <v>2</v>
      </c>
      <c r="M22" s="15">
        <v>4</v>
      </c>
      <c r="N22" s="15"/>
      <c r="O22" s="15"/>
      <c r="P22" s="20"/>
      <c r="Q22" s="25">
        <v>2</v>
      </c>
      <c r="R22" s="15"/>
      <c r="S22" s="15"/>
      <c r="T22" s="24"/>
      <c r="U22" s="203">
        <f t="shared" si="0"/>
        <v>3.090909090909091</v>
      </c>
      <c r="V22" s="15"/>
      <c r="W22" s="15">
        <v>152</v>
      </c>
      <c r="X22" s="15">
        <v>36</v>
      </c>
      <c r="Y22" s="15">
        <v>116</v>
      </c>
      <c r="Z22" s="259"/>
    </row>
    <row r="23" spans="1:26" s="12" customFormat="1" ht="11.25">
      <c r="A23" s="14">
        <v>19</v>
      </c>
      <c r="B23" s="14"/>
      <c r="C23" s="14" t="s">
        <v>44</v>
      </c>
      <c r="D23" s="15">
        <v>4</v>
      </c>
      <c r="E23" s="15">
        <v>5</v>
      </c>
      <c r="F23" s="15">
        <v>3</v>
      </c>
      <c r="G23" s="15">
        <v>4</v>
      </c>
      <c r="H23" s="15">
        <v>3</v>
      </c>
      <c r="I23" s="15">
        <v>3</v>
      </c>
      <c r="J23" s="15">
        <v>4</v>
      </c>
      <c r="K23" s="15">
        <v>3</v>
      </c>
      <c r="L23" s="15">
        <v>3</v>
      </c>
      <c r="M23" s="15">
        <v>4</v>
      </c>
      <c r="N23" s="15"/>
      <c r="O23" s="15"/>
      <c r="P23" s="20"/>
      <c r="Q23" s="25" t="s">
        <v>20</v>
      </c>
      <c r="R23" s="15"/>
      <c r="S23" s="15"/>
      <c r="T23" s="24"/>
      <c r="U23" s="203">
        <f t="shared" si="0"/>
        <v>3.272727272727273</v>
      </c>
      <c r="V23" s="15"/>
      <c r="W23" s="15">
        <v>90</v>
      </c>
      <c r="X23" s="15">
        <v>18</v>
      </c>
      <c r="Y23" s="15">
        <v>72</v>
      </c>
      <c r="Z23" s="259"/>
    </row>
    <row r="24" spans="1:26" s="12" customFormat="1" ht="11.25">
      <c r="A24" s="14">
        <v>20</v>
      </c>
      <c r="B24" s="14"/>
      <c r="C24" s="14" t="s">
        <v>45</v>
      </c>
      <c r="D24" s="17">
        <v>2</v>
      </c>
      <c r="E24" s="15">
        <v>4</v>
      </c>
      <c r="F24" s="15">
        <v>3</v>
      </c>
      <c r="G24" s="15">
        <v>3</v>
      </c>
      <c r="H24" s="15">
        <v>3</v>
      </c>
      <c r="I24" s="17">
        <v>2</v>
      </c>
      <c r="J24" s="15">
        <v>4</v>
      </c>
      <c r="K24" s="15">
        <v>3</v>
      </c>
      <c r="L24" s="17">
        <v>2</v>
      </c>
      <c r="M24" s="15">
        <v>4</v>
      </c>
      <c r="N24" s="15"/>
      <c r="O24" s="15"/>
      <c r="P24" s="20"/>
      <c r="Q24" s="25">
        <v>2</v>
      </c>
      <c r="R24" s="15"/>
      <c r="S24" s="15"/>
      <c r="T24" s="24"/>
      <c r="U24" s="203">
        <f t="shared" si="0"/>
        <v>2.909090909090909</v>
      </c>
      <c r="V24" s="15"/>
      <c r="W24" s="15">
        <v>98</v>
      </c>
      <c r="X24" s="15">
        <v>30</v>
      </c>
      <c r="Y24" s="15">
        <v>68</v>
      </c>
      <c r="Z24" s="259"/>
    </row>
    <row r="25" spans="1:26" s="12" customFormat="1" ht="11.25">
      <c r="A25" s="14">
        <v>21</v>
      </c>
      <c r="B25" s="14"/>
      <c r="C25" s="14" t="s">
        <v>46</v>
      </c>
      <c r="D25" s="17">
        <v>2</v>
      </c>
      <c r="E25" s="15">
        <v>4</v>
      </c>
      <c r="F25" s="15">
        <v>3</v>
      </c>
      <c r="G25" s="15">
        <v>3</v>
      </c>
      <c r="H25" s="17">
        <v>2</v>
      </c>
      <c r="I25" s="17">
        <v>2</v>
      </c>
      <c r="J25" s="15">
        <v>4</v>
      </c>
      <c r="K25" s="17">
        <v>2</v>
      </c>
      <c r="L25" s="17">
        <v>2</v>
      </c>
      <c r="M25" s="17">
        <v>2</v>
      </c>
      <c r="N25" s="15"/>
      <c r="O25" s="15"/>
      <c r="P25" s="20"/>
      <c r="Q25" s="25">
        <v>2</v>
      </c>
      <c r="R25" s="15"/>
      <c r="S25" s="15"/>
      <c r="T25" s="24"/>
      <c r="U25" s="203">
        <f t="shared" si="0"/>
        <v>2.5454545454545454</v>
      </c>
      <c r="V25" s="15"/>
      <c r="W25" s="15">
        <v>194</v>
      </c>
      <c r="X25" s="15">
        <v>36</v>
      </c>
      <c r="Y25" s="15">
        <v>158</v>
      </c>
      <c r="Z25" s="259"/>
    </row>
    <row r="26" spans="1:26" s="12" customFormat="1" ht="11.25">
      <c r="A26" s="14">
        <v>22</v>
      </c>
      <c r="B26" s="14"/>
      <c r="C26" s="14" t="s">
        <v>47</v>
      </c>
      <c r="D26" s="15">
        <v>3</v>
      </c>
      <c r="E26" s="15">
        <v>4</v>
      </c>
      <c r="F26" s="15">
        <v>3</v>
      </c>
      <c r="G26" s="15">
        <v>4</v>
      </c>
      <c r="H26" s="15">
        <v>3</v>
      </c>
      <c r="I26" s="17">
        <v>2</v>
      </c>
      <c r="J26" s="15">
        <v>4</v>
      </c>
      <c r="K26" s="15">
        <v>3</v>
      </c>
      <c r="L26" s="15">
        <v>3</v>
      </c>
      <c r="M26" s="15">
        <v>5</v>
      </c>
      <c r="N26" s="15"/>
      <c r="O26" s="15"/>
      <c r="P26" s="20"/>
      <c r="Q26" s="25">
        <v>2</v>
      </c>
      <c r="R26" s="15"/>
      <c r="S26" s="15"/>
      <c r="T26" s="24"/>
      <c r="U26" s="203">
        <f t="shared" si="0"/>
        <v>3.272727272727273</v>
      </c>
      <c r="V26" s="15"/>
      <c r="W26" s="15">
        <v>92</v>
      </c>
      <c r="X26" s="15">
        <v>12</v>
      </c>
      <c r="Y26" s="15">
        <v>80</v>
      </c>
      <c r="Z26" s="259"/>
    </row>
    <row r="27" spans="1:25" s="12" customFormat="1" ht="12" thickBot="1">
      <c r="A27" s="45">
        <v>23</v>
      </c>
      <c r="B27" s="45"/>
      <c r="C27" s="45" t="s">
        <v>39</v>
      </c>
      <c r="D27" s="34">
        <v>5</v>
      </c>
      <c r="E27" s="34">
        <v>5</v>
      </c>
      <c r="F27" s="34">
        <v>4</v>
      </c>
      <c r="G27" s="34">
        <v>5</v>
      </c>
      <c r="H27" s="34">
        <v>4</v>
      </c>
      <c r="I27" s="34">
        <v>5</v>
      </c>
      <c r="J27" s="34">
        <v>5</v>
      </c>
      <c r="K27" s="34">
        <v>4</v>
      </c>
      <c r="L27" s="34">
        <v>5</v>
      </c>
      <c r="M27" s="34">
        <v>5</v>
      </c>
      <c r="N27" s="34"/>
      <c r="O27" s="34"/>
      <c r="P27" s="32"/>
      <c r="Q27" s="33">
        <v>4</v>
      </c>
      <c r="R27" s="34"/>
      <c r="S27" s="34"/>
      <c r="T27" s="35"/>
      <c r="U27" s="203">
        <f t="shared" si="0"/>
        <v>4.636363636363637</v>
      </c>
      <c r="V27" s="34"/>
      <c r="W27" s="34">
        <v>12</v>
      </c>
      <c r="X27" s="34">
        <v>2</v>
      </c>
      <c r="Y27" s="34">
        <v>10</v>
      </c>
    </row>
    <row r="28" spans="1:25" s="12" customFormat="1" ht="12" thickBot="1">
      <c r="A28" s="256"/>
      <c r="B28" s="257" t="s">
        <v>10</v>
      </c>
      <c r="C28" s="58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1"/>
      <c r="Q28" s="38"/>
      <c r="R28" s="40"/>
      <c r="S28" s="40"/>
      <c r="T28" s="42"/>
      <c r="U28" s="53">
        <f>SUM(U5:U27)</f>
        <v>78.27272727272727</v>
      </c>
      <c r="V28" s="40"/>
      <c r="W28" s="40">
        <f>SUM(W5:W27)</f>
        <v>2075</v>
      </c>
      <c r="X28" s="40">
        <f>SUM(X5:X27)</f>
        <v>654</v>
      </c>
      <c r="Y28" s="42">
        <f>SUM(Y5:Y27)</f>
        <v>1421</v>
      </c>
    </row>
    <row r="29" spans="1:25" ht="11.25" customHeight="1" thickBot="1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56">
        <v>402</v>
      </c>
    </row>
    <row r="30" spans="1:25" ht="11.25" customHeight="1">
      <c r="A30" s="7"/>
      <c r="B30" s="8"/>
      <c r="C30" s="8"/>
      <c r="D30" s="9"/>
      <c r="E30" s="9"/>
      <c r="F30" s="9"/>
      <c r="G30" s="9"/>
      <c r="H30" s="9"/>
      <c r="I30" s="9"/>
      <c r="J30" s="9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3"/>
    </row>
    <row r="31" spans="1:25" ht="15.75" customHeight="1">
      <c r="A31" s="1"/>
      <c r="B31" s="113"/>
      <c r="C31" s="113"/>
      <c r="D31" s="113"/>
      <c r="E31" s="2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3"/>
    </row>
    <row r="32" spans="1:25" ht="14.25" customHeight="1">
      <c r="A32" s="1"/>
      <c r="B32" s="112"/>
      <c r="C32" s="113"/>
      <c r="D32" s="113"/>
      <c r="E32" s="113"/>
      <c r="F32" s="113"/>
      <c r="G32" s="113"/>
      <c r="H32" s="2"/>
      <c r="I32" s="2"/>
      <c r="J32" s="2"/>
      <c r="K32" s="2"/>
      <c r="L32" s="2"/>
      <c r="M32" s="2"/>
      <c r="N32" s="9"/>
      <c r="O32" s="9"/>
      <c r="P32" s="9"/>
      <c r="Q32" s="9"/>
      <c r="R32" s="9"/>
      <c r="S32" s="9"/>
      <c r="T32" s="9"/>
      <c r="U32" s="9"/>
      <c r="V32" s="9"/>
      <c r="W32" s="9"/>
      <c r="X32" s="2"/>
      <c r="Y32" s="3"/>
    </row>
    <row r="33" spans="1:25" ht="8.25" customHeight="1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3"/>
    </row>
    <row r="34" spans="1:25" ht="11.25" customHeight="1">
      <c r="A34" s="4"/>
      <c r="B34" s="5" t="s">
        <v>6</v>
      </c>
      <c r="C34" s="5"/>
      <c r="D34" s="5"/>
      <c r="E34" s="5"/>
      <c r="F34" s="114" t="s">
        <v>7</v>
      </c>
      <c r="G34" s="114"/>
      <c r="H34" s="114"/>
      <c r="I34" s="114"/>
      <c r="J34" s="114"/>
      <c r="K34" s="114"/>
      <c r="L34" s="114"/>
      <c r="M34" s="114"/>
      <c r="N34" s="114"/>
      <c r="O34" s="5"/>
      <c r="P34" s="5"/>
      <c r="Q34" s="114" t="s">
        <v>8</v>
      </c>
      <c r="R34" s="114"/>
      <c r="S34" s="114"/>
      <c r="T34" s="114"/>
      <c r="U34" s="114"/>
      <c r="V34" s="114"/>
      <c r="W34" s="114"/>
      <c r="X34" s="114"/>
      <c r="Y34" s="6"/>
    </row>
  </sheetData>
  <sheetProtection/>
  <mergeCells count="20">
    <mergeCell ref="A1:Y1"/>
    <mergeCell ref="A2:Y2"/>
    <mergeCell ref="A3:A4"/>
    <mergeCell ref="B3:B4"/>
    <mergeCell ref="D3:P3"/>
    <mergeCell ref="Q3:T3"/>
    <mergeCell ref="U3:U4"/>
    <mergeCell ref="V3:V4"/>
    <mergeCell ref="W3:W4"/>
    <mergeCell ref="X3:X4"/>
    <mergeCell ref="B32:G32"/>
    <mergeCell ref="F34:N34"/>
    <mergeCell ref="Q34:X34"/>
    <mergeCell ref="Y3:Y4"/>
    <mergeCell ref="K30:R30"/>
    <mergeCell ref="S30:X30"/>
    <mergeCell ref="B31:D31"/>
    <mergeCell ref="F31:O31"/>
    <mergeCell ref="P31:X31"/>
    <mergeCell ref="C3:C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20"/>
  <sheetViews>
    <sheetView zoomScale="110" zoomScaleNormal="110" zoomScalePageLayoutView="0" workbookViewId="0" topLeftCell="A1">
      <selection activeCell="N4" sqref="N4"/>
    </sheetView>
  </sheetViews>
  <sheetFormatPr defaultColWidth="9.00390625" defaultRowHeight="12.75"/>
  <cols>
    <col min="1" max="1" width="2.75390625" style="0" customWidth="1"/>
    <col min="2" max="2" width="28.375" style="0" customWidth="1"/>
    <col min="3" max="3" width="13.125" style="0" customWidth="1"/>
    <col min="4" max="4" width="3.625" style="0" customWidth="1"/>
    <col min="5" max="5" width="4.875" style="0" customWidth="1"/>
    <col min="6" max="7" width="3.75390625" style="0" customWidth="1"/>
    <col min="8" max="8" width="3.625" style="0" customWidth="1"/>
    <col min="9" max="9" width="4.125" style="0" customWidth="1"/>
    <col min="10" max="10" width="3.375" style="0" customWidth="1"/>
    <col min="11" max="11" width="3.75390625" style="0" customWidth="1"/>
    <col min="12" max="12" width="3.625" style="0" customWidth="1"/>
    <col min="13" max="13" width="3.375" style="0" customWidth="1"/>
    <col min="14" max="15" width="3.625" style="0" customWidth="1"/>
    <col min="16" max="16" width="3.00390625" style="0" customWidth="1"/>
    <col min="17" max="17" width="3.375" style="0" customWidth="1"/>
    <col min="18" max="18" width="5.00390625" style="0" customWidth="1"/>
    <col min="19" max="19" width="3.625" style="0" customWidth="1"/>
    <col min="20" max="20" width="5.625" style="0" customWidth="1"/>
    <col min="21" max="21" width="9.875" style="0" customWidth="1"/>
    <col min="22" max="22" width="3.625" style="0" customWidth="1"/>
    <col min="23" max="23" width="4.875" style="0" customWidth="1"/>
    <col min="24" max="24" width="6.125" style="0" customWidth="1"/>
    <col min="25" max="25" width="4.375" style="0" customWidth="1"/>
    <col min="26" max="26" width="4.25390625" style="0" customWidth="1"/>
    <col min="27" max="27" width="4.625" style="0" customWidth="1"/>
  </cols>
  <sheetData>
    <row r="1" spans="1:27" ht="31.5" customHeight="1">
      <c r="A1" s="120" t="s">
        <v>375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2"/>
    </row>
    <row r="2" spans="1:27" ht="13.5" thickBot="1">
      <c r="A2" s="123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4"/>
      <c r="Y2" s="124"/>
      <c r="Z2" s="124"/>
      <c r="AA2" s="126"/>
    </row>
    <row r="3" spans="1:27" ht="37.5" customHeight="1">
      <c r="A3" s="127" t="s">
        <v>0</v>
      </c>
      <c r="B3" s="118" t="s">
        <v>1</v>
      </c>
      <c r="C3" s="118" t="s">
        <v>27</v>
      </c>
      <c r="D3" s="120" t="s">
        <v>11</v>
      </c>
      <c r="E3" s="121"/>
      <c r="F3" s="121"/>
      <c r="G3" s="121"/>
      <c r="H3" s="121"/>
      <c r="I3" s="121"/>
      <c r="J3" s="121"/>
      <c r="K3" s="121"/>
      <c r="L3" s="121"/>
      <c r="M3" s="121"/>
      <c r="N3" s="129" t="s">
        <v>12</v>
      </c>
      <c r="O3" s="130"/>
      <c r="P3" s="130"/>
      <c r="Q3" s="130"/>
      <c r="R3" s="130"/>
      <c r="S3" s="130"/>
      <c r="T3" s="130"/>
      <c r="U3" s="130"/>
      <c r="V3" s="131"/>
      <c r="W3" s="136" t="s">
        <v>5</v>
      </c>
      <c r="X3" s="138" t="s">
        <v>9</v>
      </c>
      <c r="Y3" s="115" t="s">
        <v>4</v>
      </c>
      <c r="Z3" s="115" t="s">
        <v>3</v>
      </c>
      <c r="AA3" s="115" t="s">
        <v>2</v>
      </c>
    </row>
    <row r="4" spans="1:27" ht="188.25" customHeight="1">
      <c r="A4" s="128"/>
      <c r="B4" s="119"/>
      <c r="C4" s="119"/>
      <c r="D4" s="68" t="s">
        <v>23</v>
      </c>
      <c r="E4" s="177" t="s">
        <v>289</v>
      </c>
      <c r="F4" s="177" t="s">
        <v>291</v>
      </c>
      <c r="G4" s="177"/>
      <c r="H4" s="177"/>
      <c r="I4" s="177"/>
      <c r="J4" s="194"/>
      <c r="K4" s="194"/>
      <c r="L4" s="194"/>
      <c r="M4" s="194"/>
      <c r="N4" s="176" t="s">
        <v>295</v>
      </c>
      <c r="O4" s="176" t="s">
        <v>279</v>
      </c>
      <c r="P4" s="176" t="s">
        <v>293</v>
      </c>
      <c r="Q4" s="176" t="s">
        <v>292</v>
      </c>
      <c r="R4" s="260" t="s">
        <v>290</v>
      </c>
      <c r="S4" s="177" t="s">
        <v>294</v>
      </c>
      <c r="T4" s="177" t="s">
        <v>296</v>
      </c>
      <c r="U4" s="177" t="s">
        <v>297</v>
      </c>
      <c r="V4" s="177" t="s">
        <v>299</v>
      </c>
      <c r="W4" s="137"/>
      <c r="X4" s="139"/>
      <c r="Y4" s="116"/>
      <c r="Z4" s="116"/>
      <c r="AA4" s="116"/>
    </row>
    <row r="5" spans="1:27" s="12" customFormat="1" ht="12">
      <c r="A5" s="14">
        <v>1</v>
      </c>
      <c r="B5" s="14"/>
      <c r="C5" s="14" t="s">
        <v>280</v>
      </c>
      <c r="D5" s="200">
        <v>5</v>
      </c>
      <c r="E5" s="178">
        <v>5</v>
      </c>
      <c r="F5" s="83">
        <v>5</v>
      </c>
      <c r="G5" s="83"/>
      <c r="H5" s="83"/>
      <c r="I5" s="178"/>
      <c r="J5" s="195"/>
      <c r="K5" s="196"/>
      <c r="L5" s="196"/>
      <c r="M5" s="196"/>
      <c r="N5" s="200">
        <v>5</v>
      </c>
      <c r="O5" s="200">
        <v>5</v>
      </c>
      <c r="P5" s="200">
        <v>5</v>
      </c>
      <c r="Q5" s="200">
        <v>5</v>
      </c>
      <c r="R5" s="200">
        <v>5</v>
      </c>
      <c r="S5" s="83">
        <v>5</v>
      </c>
      <c r="T5" s="83">
        <v>5</v>
      </c>
      <c r="U5" s="83">
        <v>5</v>
      </c>
      <c r="V5" s="83" t="s">
        <v>298</v>
      </c>
      <c r="W5" s="223">
        <f>SUM(D5:V5)/12</f>
        <v>4.583333333333333</v>
      </c>
      <c r="X5" s="224"/>
      <c r="Y5" s="225">
        <v>10</v>
      </c>
      <c r="Z5" s="225"/>
      <c r="AA5" s="225">
        <v>10</v>
      </c>
    </row>
    <row r="6" spans="1:27" s="12" customFormat="1" ht="12">
      <c r="A6" s="14">
        <v>2</v>
      </c>
      <c r="B6" s="14"/>
      <c r="C6" s="14" t="s">
        <v>281</v>
      </c>
      <c r="D6" s="200">
        <v>4</v>
      </c>
      <c r="E6" s="178">
        <v>4</v>
      </c>
      <c r="F6" s="83">
        <v>3</v>
      </c>
      <c r="G6" s="83"/>
      <c r="H6" s="83"/>
      <c r="I6" s="178"/>
      <c r="J6" s="195"/>
      <c r="K6" s="196"/>
      <c r="L6" s="196"/>
      <c r="M6" s="196"/>
      <c r="N6" s="200">
        <v>4</v>
      </c>
      <c r="O6" s="200">
        <v>4</v>
      </c>
      <c r="P6" s="200">
        <v>5</v>
      </c>
      <c r="Q6" s="200">
        <v>4</v>
      </c>
      <c r="R6" s="200">
        <v>4</v>
      </c>
      <c r="S6" s="83">
        <v>4</v>
      </c>
      <c r="T6" s="83">
        <v>4</v>
      </c>
      <c r="U6" s="83">
        <v>4</v>
      </c>
      <c r="V6" s="83" t="s">
        <v>298</v>
      </c>
      <c r="W6" s="223">
        <f aca="true" t="shared" si="0" ref="W6:W13">SUM(D6:V6)/12</f>
        <v>3.6666666666666665</v>
      </c>
      <c r="X6" s="224"/>
      <c r="Y6" s="225">
        <v>44</v>
      </c>
      <c r="Z6" s="225"/>
      <c r="AA6" s="225">
        <v>44</v>
      </c>
    </row>
    <row r="7" spans="1:27" s="12" customFormat="1" ht="12">
      <c r="A7" s="14">
        <v>3</v>
      </c>
      <c r="B7" s="14"/>
      <c r="C7" s="14" t="s">
        <v>282</v>
      </c>
      <c r="D7" s="200">
        <v>4</v>
      </c>
      <c r="E7" s="178">
        <v>4</v>
      </c>
      <c r="F7" s="83">
        <v>3</v>
      </c>
      <c r="G7" s="83"/>
      <c r="H7" s="83"/>
      <c r="I7" s="178"/>
      <c r="J7" s="195"/>
      <c r="K7" s="196"/>
      <c r="L7" s="196"/>
      <c r="M7" s="196"/>
      <c r="N7" s="200">
        <v>3</v>
      </c>
      <c r="O7" s="200">
        <v>4</v>
      </c>
      <c r="P7" s="200">
        <v>4</v>
      </c>
      <c r="Q7" s="200">
        <v>4</v>
      </c>
      <c r="R7" s="200">
        <v>4</v>
      </c>
      <c r="S7" s="83">
        <v>4</v>
      </c>
      <c r="T7" s="83">
        <v>5</v>
      </c>
      <c r="U7" s="83">
        <v>5</v>
      </c>
      <c r="V7" s="83" t="s">
        <v>298</v>
      </c>
      <c r="W7" s="223">
        <f t="shared" si="0"/>
        <v>3.6666666666666665</v>
      </c>
      <c r="X7" s="224"/>
      <c r="Y7" s="225">
        <v>38</v>
      </c>
      <c r="Z7" s="225"/>
      <c r="AA7" s="225">
        <v>38</v>
      </c>
    </row>
    <row r="8" spans="1:27" s="12" customFormat="1" ht="12">
      <c r="A8" s="14">
        <v>4</v>
      </c>
      <c r="B8" s="14"/>
      <c r="C8" s="14" t="s">
        <v>283</v>
      </c>
      <c r="D8" s="200">
        <v>5</v>
      </c>
      <c r="E8" s="178">
        <v>4</v>
      </c>
      <c r="F8" s="83">
        <v>4</v>
      </c>
      <c r="G8" s="83"/>
      <c r="H8" s="83"/>
      <c r="I8" s="178"/>
      <c r="J8" s="197"/>
      <c r="K8" s="196"/>
      <c r="L8" s="196"/>
      <c r="M8" s="196"/>
      <c r="N8" s="200">
        <v>5</v>
      </c>
      <c r="O8" s="200">
        <v>5</v>
      </c>
      <c r="P8" s="200">
        <v>5</v>
      </c>
      <c r="Q8" s="200">
        <v>5</v>
      </c>
      <c r="R8" s="200">
        <v>5</v>
      </c>
      <c r="S8" s="83">
        <v>5</v>
      </c>
      <c r="T8" s="83">
        <v>5</v>
      </c>
      <c r="U8" s="83">
        <v>5</v>
      </c>
      <c r="V8" s="83" t="s">
        <v>298</v>
      </c>
      <c r="W8" s="223">
        <f t="shared" si="0"/>
        <v>4.416666666666667</v>
      </c>
      <c r="X8" s="224"/>
      <c r="Y8" s="225">
        <v>18</v>
      </c>
      <c r="Z8" s="225"/>
      <c r="AA8" s="225">
        <v>18</v>
      </c>
    </row>
    <row r="9" spans="1:27" s="12" customFormat="1" ht="12">
      <c r="A9" s="14">
        <v>5</v>
      </c>
      <c r="B9" s="14"/>
      <c r="C9" s="14" t="s">
        <v>284</v>
      </c>
      <c r="D9" s="200">
        <v>4</v>
      </c>
      <c r="E9" s="178">
        <v>5</v>
      </c>
      <c r="F9" s="83">
        <v>4</v>
      </c>
      <c r="G9" s="83"/>
      <c r="H9" s="83"/>
      <c r="I9" s="178"/>
      <c r="J9" s="195"/>
      <c r="K9" s="196"/>
      <c r="L9" s="196"/>
      <c r="M9" s="196"/>
      <c r="N9" s="200">
        <v>5</v>
      </c>
      <c r="O9" s="200">
        <v>5</v>
      </c>
      <c r="P9" s="200">
        <v>5</v>
      </c>
      <c r="Q9" s="200">
        <v>5</v>
      </c>
      <c r="R9" s="200">
        <v>5</v>
      </c>
      <c r="S9" s="83">
        <v>5</v>
      </c>
      <c r="T9" s="83">
        <v>5</v>
      </c>
      <c r="U9" s="83">
        <v>5</v>
      </c>
      <c r="V9" s="83" t="s">
        <v>298</v>
      </c>
      <c r="W9" s="223">
        <f t="shared" si="0"/>
        <v>4.416666666666667</v>
      </c>
      <c r="X9" s="224"/>
      <c r="Y9" s="225">
        <v>16</v>
      </c>
      <c r="Z9" s="225"/>
      <c r="AA9" s="225">
        <v>16</v>
      </c>
    </row>
    <row r="10" spans="1:27" s="12" customFormat="1" ht="12">
      <c r="A10" s="14">
        <v>6</v>
      </c>
      <c r="B10" s="14"/>
      <c r="C10" s="14" t="s">
        <v>287</v>
      </c>
      <c r="D10" s="200">
        <v>5</v>
      </c>
      <c r="E10" s="178">
        <v>3</v>
      </c>
      <c r="F10" s="179">
        <v>2</v>
      </c>
      <c r="G10" s="83"/>
      <c r="H10" s="83"/>
      <c r="I10" s="178"/>
      <c r="J10" s="195"/>
      <c r="K10" s="196"/>
      <c r="L10" s="196"/>
      <c r="M10" s="196"/>
      <c r="N10" s="200">
        <v>5</v>
      </c>
      <c r="O10" s="200">
        <v>5</v>
      </c>
      <c r="P10" s="200">
        <v>4</v>
      </c>
      <c r="Q10" s="200">
        <v>5</v>
      </c>
      <c r="R10" s="200">
        <v>5</v>
      </c>
      <c r="S10" s="83">
        <v>5</v>
      </c>
      <c r="T10" s="83">
        <v>4</v>
      </c>
      <c r="U10" s="83">
        <v>4</v>
      </c>
      <c r="V10" s="83" t="s">
        <v>298</v>
      </c>
      <c r="W10" s="223">
        <f t="shared" si="0"/>
        <v>3.9166666666666665</v>
      </c>
      <c r="X10" s="224"/>
      <c r="Y10" s="225">
        <v>60</v>
      </c>
      <c r="Z10" s="225">
        <v>18</v>
      </c>
      <c r="AA10" s="225">
        <v>42</v>
      </c>
    </row>
    <row r="11" spans="1:27" s="12" customFormat="1" ht="12">
      <c r="A11" s="14">
        <v>7</v>
      </c>
      <c r="B11" s="14"/>
      <c r="C11" s="14" t="s">
        <v>285</v>
      </c>
      <c r="D11" s="201">
        <v>2</v>
      </c>
      <c r="E11" s="178">
        <v>4</v>
      </c>
      <c r="F11" s="179">
        <v>2</v>
      </c>
      <c r="G11" s="83"/>
      <c r="H11" s="83"/>
      <c r="I11" s="178"/>
      <c r="J11" s="197"/>
      <c r="K11" s="196"/>
      <c r="L11" s="196"/>
      <c r="M11" s="196"/>
      <c r="N11" s="200">
        <v>3</v>
      </c>
      <c r="O11" s="200">
        <v>4</v>
      </c>
      <c r="P11" s="200">
        <v>4</v>
      </c>
      <c r="Q11" s="200">
        <v>4</v>
      </c>
      <c r="R11" s="200">
        <v>4</v>
      </c>
      <c r="S11" s="83">
        <v>4</v>
      </c>
      <c r="T11" s="83">
        <v>4</v>
      </c>
      <c r="U11" s="179"/>
      <c r="V11" s="179"/>
      <c r="W11" s="223">
        <f t="shared" si="0"/>
        <v>2.9166666666666665</v>
      </c>
      <c r="X11" s="224">
        <v>2</v>
      </c>
      <c r="Y11" s="225">
        <v>140</v>
      </c>
      <c r="Z11" s="225">
        <v>22</v>
      </c>
      <c r="AA11" s="225">
        <v>118</v>
      </c>
    </row>
    <row r="12" spans="1:27" s="12" customFormat="1" ht="12">
      <c r="A12" s="14">
        <v>8</v>
      </c>
      <c r="B12" s="14"/>
      <c r="C12" s="14" t="s">
        <v>286</v>
      </c>
      <c r="D12" s="200">
        <v>5</v>
      </c>
      <c r="E12" s="178">
        <v>3</v>
      </c>
      <c r="F12" s="83">
        <v>4</v>
      </c>
      <c r="G12" s="83"/>
      <c r="H12" s="83"/>
      <c r="I12" s="178"/>
      <c r="J12" s="197"/>
      <c r="K12" s="196"/>
      <c r="L12" s="196"/>
      <c r="M12" s="196"/>
      <c r="N12" s="200">
        <v>4</v>
      </c>
      <c r="O12" s="200">
        <v>5</v>
      </c>
      <c r="P12" s="200">
        <v>5</v>
      </c>
      <c r="Q12" s="200">
        <v>4</v>
      </c>
      <c r="R12" s="200">
        <v>3</v>
      </c>
      <c r="S12" s="83">
        <v>4</v>
      </c>
      <c r="T12" s="83">
        <v>4</v>
      </c>
      <c r="U12" s="179"/>
      <c r="V12" s="83" t="s">
        <v>298</v>
      </c>
      <c r="W12" s="223">
        <f t="shared" si="0"/>
        <v>3.4166666666666665</v>
      </c>
      <c r="X12" s="224">
        <v>3</v>
      </c>
      <c r="Y12" s="225">
        <v>54</v>
      </c>
      <c r="Z12" s="225">
        <v>20</v>
      </c>
      <c r="AA12" s="225">
        <v>34</v>
      </c>
    </row>
    <row r="13" spans="1:27" s="12" customFormat="1" ht="12.75" thickBot="1">
      <c r="A13" s="14">
        <v>9</v>
      </c>
      <c r="B13" s="14"/>
      <c r="C13" s="14" t="s">
        <v>288</v>
      </c>
      <c r="D13" s="200">
        <v>5</v>
      </c>
      <c r="E13" s="180">
        <v>2</v>
      </c>
      <c r="F13" s="179">
        <v>2</v>
      </c>
      <c r="G13" s="83"/>
      <c r="H13" s="83"/>
      <c r="I13" s="178"/>
      <c r="J13" s="197"/>
      <c r="K13" s="196"/>
      <c r="L13" s="196"/>
      <c r="M13" s="196"/>
      <c r="N13" s="200">
        <v>4</v>
      </c>
      <c r="O13" s="200">
        <v>5</v>
      </c>
      <c r="P13" s="200">
        <v>5</v>
      </c>
      <c r="Q13" s="200">
        <v>3</v>
      </c>
      <c r="R13" s="200">
        <v>3</v>
      </c>
      <c r="S13" s="179" t="s">
        <v>20</v>
      </c>
      <c r="T13" s="83">
        <v>4</v>
      </c>
      <c r="U13" s="83">
        <v>4</v>
      </c>
      <c r="V13" s="83" t="s">
        <v>298</v>
      </c>
      <c r="W13" s="223">
        <f t="shared" si="0"/>
        <v>3.0833333333333335</v>
      </c>
      <c r="X13" s="224">
        <v>6</v>
      </c>
      <c r="Y13" s="225">
        <v>82</v>
      </c>
      <c r="Z13" s="225">
        <v>2</v>
      </c>
      <c r="AA13" s="225">
        <v>80</v>
      </c>
    </row>
    <row r="14" spans="1:27" s="12" customFormat="1" ht="12" thickBot="1">
      <c r="A14" s="38"/>
      <c r="B14" s="39" t="s">
        <v>10</v>
      </c>
      <c r="C14" s="39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38"/>
      <c r="O14" s="44"/>
      <c r="P14" s="44"/>
      <c r="Q14" s="44"/>
      <c r="R14" s="44"/>
      <c r="S14" s="40"/>
      <c r="T14" s="40"/>
      <c r="U14" s="40"/>
      <c r="V14" s="42"/>
      <c r="W14" s="43">
        <f>SUM(W5:W13)</f>
        <v>34.083333333333336</v>
      </c>
      <c r="X14" s="44"/>
      <c r="Y14" s="40">
        <f>SUM(Y5:Y13)</f>
        <v>462</v>
      </c>
      <c r="Z14" s="40">
        <f>SUM(Z5:Z13)</f>
        <v>62</v>
      </c>
      <c r="AA14" s="42">
        <f>SUM(AA5:AA13)</f>
        <v>400</v>
      </c>
    </row>
    <row r="15" spans="1:27" ht="12" customHeight="1" thickBot="1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49">
        <v>476</v>
      </c>
    </row>
    <row r="16" spans="1:27" ht="11.25" customHeight="1">
      <c r="A16" s="7"/>
      <c r="B16" s="8"/>
      <c r="C16" s="8"/>
      <c r="D16" s="9"/>
      <c r="E16" s="9"/>
      <c r="F16" s="9"/>
      <c r="G16" s="9"/>
      <c r="H16" s="9"/>
      <c r="I16" s="9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8"/>
      <c r="U16" s="117"/>
      <c r="V16" s="117"/>
      <c r="W16" s="117"/>
      <c r="X16" s="117"/>
      <c r="Y16" s="117"/>
      <c r="Z16" s="117"/>
      <c r="AA16" s="3"/>
    </row>
    <row r="17" spans="1:27" ht="15.75" customHeight="1">
      <c r="A17" s="1"/>
      <c r="B17" s="113"/>
      <c r="C17" s="113"/>
      <c r="D17" s="113"/>
      <c r="E17" s="2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3"/>
    </row>
    <row r="18" spans="1:27" ht="14.25" customHeight="1">
      <c r="A18" s="2"/>
      <c r="B18" s="113"/>
      <c r="C18" s="113"/>
      <c r="D18" s="113"/>
      <c r="E18" s="113"/>
      <c r="F18" s="113"/>
      <c r="G18" s="113"/>
      <c r="H18" s="113"/>
      <c r="I18" s="2"/>
      <c r="J18" s="2"/>
      <c r="K18" s="2"/>
      <c r="L18" s="2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2"/>
      <c r="AA18" s="3"/>
    </row>
    <row r="19" spans="1:27" ht="14.25" customHeight="1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"/>
    </row>
    <row r="20" spans="1:27" ht="11.25" customHeight="1">
      <c r="A20" s="4"/>
      <c r="B20" s="5" t="s">
        <v>6</v>
      </c>
      <c r="C20" s="5"/>
      <c r="D20" s="5"/>
      <c r="E20" s="5"/>
      <c r="F20" s="114" t="s">
        <v>7</v>
      </c>
      <c r="G20" s="114"/>
      <c r="H20" s="114"/>
      <c r="I20" s="114"/>
      <c r="J20" s="114"/>
      <c r="K20" s="114"/>
      <c r="L20" s="114"/>
      <c r="M20" s="114"/>
      <c r="N20" s="114" t="s">
        <v>8</v>
      </c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6"/>
    </row>
  </sheetData>
  <sheetProtection/>
  <mergeCells count="20">
    <mergeCell ref="B18:H18"/>
    <mergeCell ref="F20:M20"/>
    <mergeCell ref="N20:Z20"/>
    <mergeCell ref="AA3:AA4"/>
    <mergeCell ref="J16:S16"/>
    <mergeCell ref="U16:Z16"/>
    <mergeCell ref="B17:D17"/>
    <mergeCell ref="F17:M17"/>
    <mergeCell ref="N17:Z17"/>
    <mergeCell ref="C3:C4"/>
    <mergeCell ref="A1:AA1"/>
    <mergeCell ref="A2:AA2"/>
    <mergeCell ref="A3:A4"/>
    <mergeCell ref="B3:B4"/>
    <mergeCell ref="D3:M3"/>
    <mergeCell ref="N3:V3"/>
    <mergeCell ref="W3:W4"/>
    <mergeCell ref="X3:X4"/>
    <mergeCell ref="Y3:Y4"/>
    <mergeCell ref="Z3:Z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2"/>
  <sheetViews>
    <sheetView zoomScale="80" zoomScaleNormal="80" zoomScalePageLayoutView="0" workbookViewId="0" topLeftCell="A1">
      <selection activeCell="AA11" sqref="AA11:AA26"/>
    </sheetView>
  </sheetViews>
  <sheetFormatPr defaultColWidth="9.00390625" defaultRowHeight="12.75"/>
  <cols>
    <col min="1" max="1" width="2.75390625" style="0" customWidth="1"/>
    <col min="2" max="2" width="28.375" style="0" customWidth="1"/>
    <col min="3" max="3" width="16.875" style="0" customWidth="1"/>
    <col min="4" max="4" width="4.375" style="0" customWidth="1"/>
    <col min="5" max="5" width="4.00390625" style="0" customWidth="1"/>
    <col min="6" max="6" width="6.00390625" style="0" customWidth="1"/>
    <col min="7" max="7" width="3.25390625" style="0" customWidth="1"/>
    <col min="8" max="8" width="3.625" style="0" customWidth="1"/>
    <col min="9" max="9" width="3.75390625" style="0" customWidth="1"/>
    <col min="10" max="10" width="3.625" style="0" customWidth="1"/>
    <col min="11" max="11" width="3.375" style="0" customWidth="1"/>
    <col min="12" max="12" width="3.75390625" style="0" customWidth="1"/>
    <col min="13" max="13" width="3.625" style="0" customWidth="1"/>
    <col min="14" max="15" width="3.375" style="0" customWidth="1"/>
    <col min="16" max="16" width="3.625" style="0" customWidth="1"/>
    <col min="17" max="18" width="4.25390625" style="0" customWidth="1"/>
    <col min="19" max="19" width="3.875" style="0" customWidth="1"/>
    <col min="20" max="20" width="5.25390625" style="0" customWidth="1"/>
    <col min="21" max="21" width="4.25390625" style="0" customWidth="1"/>
    <col min="22" max="22" width="6.00390625" style="0" customWidth="1"/>
    <col min="23" max="23" width="7.75390625" style="0" customWidth="1"/>
    <col min="24" max="24" width="5.75390625" style="0" customWidth="1"/>
    <col min="25" max="25" width="5.625" style="0" customWidth="1"/>
    <col min="26" max="26" width="5.875" style="0" customWidth="1"/>
  </cols>
  <sheetData>
    <row r="1" spans="1:26" ht="31.5" customHeight="1">
      <c r="A1" s="120" t="s">
        <v>374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2"/>
    </row>
    <row r="2" spans="1:26" ht="13.5" thickBot="1">
      <c r="A2" s="123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5"/>
      <c r="R2" s="125"/>
      <c r="S2" s="125"/>
      <c r="T2" s="125"/>
      <c r="U2" s="125"/>
      <c r="V2" s="125"/>
      <c r="W2" s="124"/>
      <c r="X2" s="124"/>
      <c r="Y2" s="124"/>
      <c r="Z2" s="126"/>
    </row>
    <row r="3" spans="1:26" ht="37.5" customHeight="1">
      <c r="A3" s="127" t="s">
        <v>0</v>
      </c>
      <c r="B3" s="118" t="s">
        <v>1</v>
      </c>
      <c r="C3" s="152"/>
      <c r="D3" s="120" t="s">
        <v>11</v>
      </c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9" t="s">
        <v>12</v>
      </c>
      <c r="R3" s="130"/>
      <c r="S3" s="130"/>
      <c r="T3" s="130"/>
      <c r="U3" s="131"/>
      <c r="V3" s="136" t="s">
        <v>5</v>
      </c>
      <c r="W3" s="208" t="s">
        <v>9</v>
      </c>
      <c r="X3" s="209" t="s">
        <v>4</v>
      </c>
      <c r="Y3" s="209" t="s">
        <v>3</v>
      </c>
      <c r="Z3" s="209" t="s">
        <v>2</v>
      </c>
    </row>
    <row r="4" spans="1:26" ht="179.25" customHeight="1">
      <c r="A4" s="128"/>
      <c r="B4" s="119"/>
      <c r="C4" s="57"/>
      <c r="D4" s="217" t="s">
        <v>321</v>
      </c>
      <c r="E4" s="217" t="s">
        <v>325</v>
      </c>
      <c r="F4" s="217" t="s">
        <v>180</v>
      </c>
      <c r="G4" s="199" t="s">
        <v>327</v>
      </c>
      <c r="H4" s="217" t="s">
        <v>173</v>
      </c>
      <c r="I4" s="217" t="s">
        <v>329</v>
      </c>
      <c r="J4" s="217" t="s">
        <v>330</v>
      </c>
      <c r="K4" s="68"/>
      <c r="L4" s="68"/>
      <c r="M4" s="68"/>
      <c r="N4" s="68"/>
      <c r="O4" s="68"/>
      <c r="P4" s="207"/>
      <c r="Q4" s="217" t="s">
        <v>322</v>
      </c>
      <c r="R4" s="217" t="s">
        <v>323</v>
      </c>
      <c r="S4" s="217" t="s">
        <v>324</v>
      </c>
      <c r="T4" s="199" t="s">
        <v>326</v>
      </c>
      <c r="U4" s="220" t="s">
        <v>328</v>
      </c>
      <c r="V4" s="137"/>
      <c r="W4" s="210"/>
      <c r="X4" s="211"/>
      <c r="Y4" s="211"/>
      <c r="Z4" s="211"/>
    </row>
    <row r="5" spans="1:26" s="12" customFormat="1" ht="14.25">
      <c r="A5" s="14">
        <v>1</v>
      </c>
      <c r="B5" s="198"/>
      <c r="C5" s="198" t="s">
        <v>300</v>
      </c>
      <c r="D5" s="75">
        <v>3</v>
      </c>
      <c r="E5" s="163">
        <v>2</v>
      </c>
      <c r="F5" s="76">
        <v>5</v>
      </c>
      <c r="G5" s="218">
        <v>2</v>
      </c>
      <c r="H5" s="221">
        <v>3</v>
      </c>
      <c r="I5" s="163" t="s">
        <v>22</v>
      </c>
      <c r="J5" s="163" t="s">
        <v>22</v>
      </c>
      <c r="K5" s="212"/>
      <c r="L5" s="212"/>
      <c r="M5" s="212"/>
      <c r="N5" s="212"/>
      <c r="O5" s="212"/>
      <c r="P5" s="213"/>
      <c r="Q5" s="162" t="s">
        <v>20</v>
      </c>
      <c r="R5" s="75">
        <v>4</v>
      </c>
      <c r="S5" s="162">
        <v>2</v>
      </c>
      <c r="T5" s="219">
        <v>3</v>
      </c>
      <c r="U5" s="216">
        <v>2</v>
      </c>
      <c r="V5" s="226">
        <f>SUM(D5:U5)/12</f>
        <v>2.1666666666666665</v>
      </c>
      <c r="W5" s="227">
        <v>1</v>
      </c>
      <c r="X5" s="228">
        <v>342</v>
      </c>
      <c r="Y5" s="228">
        <v>36</v>
      </c>
      <c r="Z5" s="228">
        <v>306</v>
      </c>
    </row>
    <row r="6" spans="1:26" s="12" customFormat="1" ht="14.25">
      <c r="A6" s="14">
        <v>2</v>
      </c>
      <c r="B6" s="198"/>
      <c r="C6" s="198" t="s">
        <v>301</v>
      </c>
      <c r="D6" s="162">
        <v>2</v>
      </c>
      <c r="E6" s="163">
        <v>2</v>
      </c>
      <c r="F6" s="76">
        <v>5</v>
      </c>
      <c r="G6" s="219">
        <v>4</v>
      </c>
      <c r="H6" s="222">
        <v>2</v>
      </c>
      <c r="I6" s="163" t="s">
        <v>22</v>
      </c>
      <c r="J6" s="163">
        <v>2</v>
      </c>
      <c r="K6" s="212"/>
      <c r="L6" s="212"/>
      <c r="M6" s="212"/>
      <c r="N6" s="212"/>
      <c r="O6" s="212"/>
      <c r="P6" s="213"/>
      <c r="Q6" s="162" t="s">
        <v>20</v>
      </c>
      <c r="R6" s="75">
        <v>3</v>
      </c>
      <c r="S6" s="162">
        <v>2</v>
      </c>
      <c r="T6" s="218">
        <v>2</v>
      </c>
      <c r="U6" s="215">
        <v>3</v>
      </c>
      <c r="V6" s="226">
        <f aca="true" t="shared" si="0" ref="V6:V25">SUM(D6:U6)/12</f>
        <v>2.25</v>
      </c>
      <c r="W6" s="227">
        <v>3</v>
      </c>
      <c r="X6" s="228">
        <v>368</v>
      </c>
      <c r="Y6" s="228">
        <v>78</v>
      </c>
      <c r="Z6" s="228">
        <v>290</v>
      </c>
    </row>
    <row r="7" spans="1:26" s="12" customFormat="1" ht="14.25">
      <c r="A7" s="14">
        <v>3</v>
      </c>
      <c r="B7" s="198"/>
      <c r="C7" s="198" t="s">
        <v>302</v>
      </c>
      <c r="D7" s="75">
        <v>4</v>
      </c>
      <c r="E7" s="76">
        <v>4</v>
      </c>
      <c r="F7" s="76">
        <v>5</v>
      </c>
      <c r="G7" s="219">
        <v>3</v>
      </c>
      <c r="H7" s="221">
        <v>3</v>
      </c>
      <c r="I7" s="76">
        <v>3</v>
      </c>
      <c r="J7" s="163">
        <v>2</v>
      </c>
      <c r="K7" s="212"/>
      <c r="L7" s="212"/>
      <c r="M7" s="212"/>
      <c r="N7" s="212"/>
      <c r="O7" s="212"/>
      <c r="P7" s="213"/>
      <c r="Q7" s="75">
        <v>4</v>
      </c>
      <c r="R7" s="75">
        <v>4</v>
      </c>
      <c r="S7" s="75">
        <v>4</v>
      </c>
      <c r="T7" s="219">
        <v>4</v>
      </c>
      <c r="U7" s="215">
        <v>3</v>
      </c>
      <c r="V7" s="226">
        <f t="shared" si="0"/>
        <v>3.5833333333333335</v>
      </c>
      <c r="W7" s="227">
        <v>4</v>
      </c>
      <c r="X7" s="228">
        <v>98</v>
      </c>
      <c r="Y7" s="228">
        <v>16</v>
      </c>
      <c r="Z7" s="228">
        <v>82</v>
      </c>
    </row>
    <row r="8" spans="1:26" s="12" customFormat="1" ht="14.25">
      <c r="A8" s="14">
        <v>4</v>
      </c>
      <c r="B8" s="198"/>
      <c r="C8" s="198" t="s">
        <v>303</v>
      </c>
      <c r="D8" s="75">
        <v>3</v>
      </c>
      <c r="E8" s="76">
        <v>4</v>
      </c>
      <c r="F8" s="76">
        <v>4</v>
      </c>
      <c r="G8" s="219">
        <v>5</v>
      </c>
      <c r="H8" s="221">
        <v>3</v>
      </c>
      <c r="I8" s="75">
        <v>3</v>
      </c>
      <c r="J8" s="75">
        <v>3</v>
      </c>
      <c r="K8" s="212"/>
      <c r="L8" s="212"/>
      <c r="M8" s="212"/>
      <c r="N8" s="212"/>
      <c r="O8" s="212"/>
      <c r="P8" s="213"/>
      <c r="Q8" s="162" t="s">
        <v>20</v>
      </c>
      <c r="R8" s="75">
        <v>4</v>
      </c>
      <c r="S8" s="75">
        <v>5</v>
      </c>
      <c r="T8" s="219">
        <v>4</v>
      </c>
      <c r="U8" s="215">
        <v>4</v>
      </c>
      <c r="V8" s="226">
        <f t="shared" si="0"/>
        <v>3.5</v>
      </c>
      <c r="W8" s="227"/>
      <c r="X8" s="228">
        <v>138</v>
      </c>
      <c r="Y8" s="228">
        <v>84</v>
      </c>
      <c r="Z8" s="228">
        <v>54</v>
      </c>
    </row>
    <row r="9" spans="1:26" s="12" customFormat="1" ht="14.25">
      <c r="A9" s="14">
        <v>5</v>
      </c>
      <c r="B9" s="198"/>
      <c r="C9" s="198" t="s">
        <v>304</v>
      </c>
      <c r="D9" s="162">
        <v>2</v>
      </c>
      <c r="E9" s="163">
        <v>2</v>
      </c>
      <c r="F9" s="76">
        <v>4</v>
      </c>
      <c r="G9" s="219">
        <v>4</v>
      </c>
      <c r="H9" s="221">
        <v>3</v>
      </c>
      <c r="I9" s="75">
        <v>3</v>
      </c>
      <c r="J9" s="162">
        <v>2</v>
      </c>
      <c r="K9" s="212"/>
      <c r="L9" s="212"/>
      <c r="M9" s="212"/>
      <c r="N9" s="212"/>
      <c r="O9" s="212"/>
      <c r="P9" s="213"/>
      <c r="Q9" s="75">
        <v>3</v>
      </c>
      <c r="R9" s="75">
        <v>4</v>
      </c>
      <c r="S9" s="163">
        <v>2</v>
      </c>
      <c r="T9" s="218">
        <v>2</v>
      </c>
      <c r="U9" s="215">
        <v>3</v>
      </c>
      <c r="V9" s="226">
        <f t="shared" si="0"/>
        <v>2.8333333333333335</v>
      </c>
      <c r="W9" s="227">
        <v>5</v>
      </c>
      <c r="X9" s="228">
        <v>242</v>
      </c>
      <c r="Y9" s="228">
        <v>52</v>
      </c>
      <c r="Z9" s="228">
        <v>190</v>
      </c>
    </row>
    <row r="10" spans="1:26" s="12" customFormat="1" ht="14.25">
      <c r="A10" s="14">
        <v>6</v>
      </c>
      <c r="B10" s="198"/>
      <c r="C10" s="198" t="s">
        <v>305</v>
      </c>
      <c r="D10" s="162">
        <v>2</v>
      </c>
      <c r="E10" s="163">
        <v>2</v>
      </c>
      <c r="F10" s="76">
        <v>4</v>
      </c>
      <c r="G10" s="219">
        <v>4</v>
      </c>
      <c r="H10" s="222">
        <v>2</v>
      </c>
      <c r="I10" s="162" t="s">
        <v>22</v>
      </c>
      <c r="J10" s="162">
        <v>2</v>
      </c>
      <c r="K10" s="212"/>
      <c r="L10" s="212"/>
      <c r="M10" s="212"/>
      <c r="N10" s="212"/>
      <c r="O10" s="212"/>
      <c r="P10" s="213"/>
      <c r="Q10" s="162" t="s">
        <v>20</v>
      </c>
      <c r="R10" s="75">
        <v>3</v>
      </c>
      <c r="S10" s="162">
        <v>2</v>
      </c>
      <c r="T10" s="218">
        <v>2</v>
      </c>
      <c r="U10" s="215">
        <v>3</v>
      </c>
      <c r="V10" s="226">
        <f t="shared" si="0"/>
        <v>2.1666666666666665</v>
      </c>
      <c r="W10" s="227">
        <v>1</v>
      </c>
      <c r="X10" s="228">
        <v>356</v>
      </c>
      <c r="Y10" s="228">
        <v>78</v>
      </c>
      <c r="Z10" s="228">
        <v>278</v>
      </c>
    </row>
    <row r="11" spans="1:26" s="12" customFormat="1" ht="14.25">
      <c r="A11" s="14">
        <v>7</v>
      </c>
      <c r="B11" s="198"/>
      <c r="C11" s="198" t="s">
        <v>306</v>
      </c>
      <c r="D11" s="162">
        <v>2</v>
      </c>
      <c r="E11" s="76">
        <v>3</v>
      </c>
      <c r="F11" s="76">
        <v>4</v>
      </c>
      <c r="G11" s="219">
        <v>3</v>
      </c>
      <c r="H11" s="222">
        <v>2</v>
      </c>
      <c r="I11" s="162" t="s">
        <v>22</v>
      </c>
      <c r="J11" s="162">
        <v>2</v>
      </c>
      <c r="K11" s="212"/>
      <c r="L11" s="212"/>
      <c r="M11" s="212"/>
      <c r="N11" s="212"/>
      <c r="O11" s="212"/>
      <c r="P11" s="213"/>
      <c r="Q11" s="75">
        <v>3</v>
      </c>
      <c r="R11" s="75">
        <v>4</v>
      </c>
      <c r="S11" s="75">
        <v>4</v>
      </c>
      <c r="T11" s="219">
        <v>3</v>
      </c>
      <c r="U11" s="215">
        <v>3</v>
      </c>
      <c r="V11" s="226">
        <f t="shared" si="0"/>
        <v>2.75</v>
      </c>
      <c r="W11" s="227">
        <v>2</v>
      </c>
      <c r="X11" s="228">
        <v>252</v>
      </c>
      <c r="Y11" s="228">
        <v>20</v>
      </c>
      <c r="Z11" s="228">
        <v>232</v>
      </c>
    </row>
    <row r="12" spans="1:26" s="12" customFormat="1" ht="14.25">
      <c r="A12" s="14">
        <v>8</v>
      </c>
      <c r="B12" s="198"/>
      <c r="C12" s="198" t="s">
        <v>307</v>
      </c>
      <c r="D12" s="162">
        <v>2</v>
      </c>
      <c r="E12" s="163">
        <v>2</v>
      </c>
      <c r="F12" s="163">
        <v>2</v>
      </c>
      <c r="G12" s="219">
        <v>3</v>
      </c>
      <c r="H12" s="222" t="s">
        <v>22</v>
      </c>
      <c r="I12" s="162" t="s">
        <v>22</v>
      </c>
      <c r="J12" s="162" t="s">
        <v>22</v>
      </c>
      <c r="K12" s="212"/>
      <c r="L12" s="212"/>
      <c r="M12" s="212"/>
      <c r="N12" s="212"/>
      <c r="O12" s="212"/>
      <c r="P12" s="213"/>
      <c r="Q12" s="75">
        <v>3</v>
      </c>
      <c r="R12" s="75">
        <v>3</v>
      </c>
      <c r="S12" s="162" t="s">
        <v>20</v>
      </c>
      <c r="T12" s="218">
        <v>2</v>
      </c>
      <c r="U12" s="216" t="s">
        <v>20</v>
      </c>
      <c r="V12" s="226">
        <f t="shared" si="0"/>
        <v>1.4166666666666667</v>
      </c>
      <c r="W12" s="227">
        <v>10</v>
      </c>
      <c r="X12" s="228">
        <v>356</v>
      </c>
      <c r="Y12" s="228"/>
      <c r="Z12" s="228">
        <v>356</v>
      </c>
    </row>
    <row r="13" spans="1:26" s="12" customFormat="1" ht="14.25">
      <c r="A13" s="14">
        <v>9</v>
      </c>
      <c r="B13" s="198"/>
      <c r="C13" s="198" t="s">
        <v>308</v>
      </c>
      <c r="D13" s="162">
        <v>2</v>
      </c>
      <c r="E13" s="76">
        <v>4</v>
      </c>
      <c r="F13" s="76">
        <v>5</v>
      </c>
      <c r="G13" s="219">
        <v>4</v>
      </c>
      <c r="H13" s="221">
        <v>3</v>
      </c>
      <c r="I13" s="75">
        <v>3</v>
      </c>
      <c r="J13" s="162">
        <v>2</v>
      </c>
      <c r="K13" s="212"/>
      <c r="L13" s="212"/>
      <c r="M13" s="212"/>
      <c r="N13" s="212"/>
      <c r="O13" s="212"/>
      <c r="P13" s="213"/>
      <c r="Q13" s="75">
        <v>4</v>
      </c>
      <c r="R13" s="162" t="s">
        <v>20</v>
      </c>
      <c r="S13" s="75">
        <v>4</v>
      </c>
      <c r="T13" s="218">
        <v>2</v>
      </c>
      <c r="U13" s="216" t="s">
        <v>20</v>
      </c>
      <c r="V13" s="226">
        <f t="shared" si="0"/>
        <v>2.75</v>
      </c>
      <c r="W13" s="227"/>
      <c r="X13" s="228">
        <v>236</v>
      </c>
      <c r="Y13" s="228">
        <v>53</v>
      </c>
      <c r="Z13" s="228">
        <v>128</v>
      </c>
    </row>
    <row r="14" spans="1:26" s="12" customFormat="1" ht="14.25">
      <c r="A14" s="14">
        <v>10</v>
      </c>
      <c r="B14" s="198"/>
      <c r="C14" s="198" t="s">
        <v>309</v>
      </c>
      <c r="D14" s="75">
        <v>5</v>
      </c>
      <c r="E14" s="76">
        <v>5</v>
      </c>
      <c r="F14" s="76">
        <v>4</v>
      </c>
      <c r="G14" s="219">
        <v>4</v>
      </c>
      <c r="H14" s="221">
        <v>5</v>
      </c>
      <c r="I14" s="76">
        <v>3</v>
      </c>
      <c r="J14" s="76">
        <v>3</v>
      </c>
      <c r="K14" s="212"/>
      <c r="L14" s="212"/>
      <c r="M14" s="212"/>
      <c r="N14" s="212"/>
      <c r="O14" s="212"/>
      <c r="P14" s="213"/>
      <c r="Q14" s="162" t="s">
        <v>20</v>
      </c>
      <c r="R14" s="75">
        <v>4</v>
      </c>
      <c r="S14" s="75">
        <v>4</v>
      </c>
      <c r="T14" s="219">
        <v>4</v>
      </c>
      <c r="U14" s="215">
        <v>3</v>
      </c>
      <c r="V14" s="226">
        <f t="shared" si="0"/>
        <v>3.6666666666666665</v>
      </c>
      <c r="W14" s="227"/>
      <c r="X14" s="228">
        <v>104</v>
      </c>
      <c r="Y14" s="228">
        <v>26</v>
      </c>
      <c r="Z14" s="228">
        <v>78</v>
      </c>
    </row>
    <row r="15" spans="1:26" s="12" customFormat="1" ht="14.25">
      <c r="A15" s="14">
        <v>11</v>
      </c>
      <c r="B15" s="198"/>
      <c r="C15" s="198" t="s">
        <v>310</v>
      </c>
      <c r="D15" s="162">
        <v>2</v>
      </c>
      <c r="E15" s="163">
        <v>2</v>
      </c>
      <c r="F15" s="163">
        <v>2</v>
      </c>
      <c r="G15" s="218">
        <v>2</v>
      </c>
      <c r="H15" s="221">
        <v>3</v>
      </c>
      <c r="I15" s="75">
        <v>3</v>
      </c>
      <c r="J15" s="162" t="s">
        <v>22</v>
      </c>
      <c r="K15" s="212"/>
      <c r="L15" s="212"/>
      <c r="M15" s="212"/>
      <c r="N15" s="212"/>
      <c r="O15" s="212"/>
      <c r="P15" s="213"/>
      <c r="Q15" s="162" t="s">
        <v>20</v>
      </c>
      <c r="R15" s="162" t="s">
        <v>20</v>
      </c>
      <c r="S15" s="162">
        <v>2</v>
      </c>
      <c r="T15" s="218">
        <v>2</v>
      </c>
      <c r="U15" s="216" t="s">
        <v>20</v>
      </c>
      <c r="V15" s="226">
        <f t="shared" si="0"/>
        <v>1.5</v>
      </c>
      <c r="W15" s="227">
        <v>9</v>
      </c>
      <c r="X15" s="228">
        <v>336</v>
      </c>
      <c r="Y15" s="228"/>
      <c r="Z15" s="228">
        <v>336</v>
      </c>
    </row>
    <row r="16" spans="1:26" s="12" customFormat="1" ht="14.25">
      <c r="A16" s="14">
        <v>12</v>
      </c>
      <c r="B16" s="198"/>
      <c r="C16" s="198" t="s">
        <v>311</v>
      </c>
      <c r="D16" s="75">
        <v>3</v>
      </c>
      <c r="E16" s="76">
        <v>4</v>
      </c>
      <c r="F16" s="76">
        <v>5</v>
      </c>
      <c r="G16" s="219">
        <v>5</v>
      </c>
      <c r="H16" s="221">
        <v>4</v>
      </c>
      <c r="I16" s="75">
        <v>4</v>
      </c>
      <c r="J16" s="75">
        <v>4</v>
      </c>
      <c r="K16" s="212"/>
      <c r="L16" s="212"/>
      <c r="M16" s="212"/>
      <c r="N16" s="212"/>
      <c r="O16" s="212"/>
      <c r="P16" s="213"/>
      <c r="Q16" s="75">
        <v>5</v>
      </c>
      <c r="R16" s="75">
        <v>4</v>
      </c>
      <c r="S16" s="75">
        <v>5</v>
      </c>
      <c r="T16" s="219">
        <v>4</v>
      </c>
      <c r="U16" s="215">
        <v>4</v>
      </c>
      <c r="V16" s="226">
        <f t="shared" si="0"/>
        <v>4.25</v>
      </c>
      <c r="W16" s="227"/>
      <c r="X16" s="228"/>
      <c r="Y16" s="228"/>
      <c r="Z16" s="228"/>
    </row>
    <row r="17" spans="1:26" s="12" customFormat="1" ht="14.25">
      <c r="A17" s="14">
        <v>13</v>
      </c>
      <c r="B17" s="198"/>
      <c r="C17" s="198" t="s">
        <v>312</v>
      </c>
      <c r="D17" s="75">
        <v>3</v>
      </c>
      <c r="E17" s="76">
        <v>3</v>
      </c>
      <c r="F17" s="76">
        <v>4</v>
      </c>
      <c r="G17" s="219">
        <v>3</v>
      </c>
      <c r="H17" s="221">
        <v>3</v>
      </c>
      <c r="I17" s="162" t="s">
        <v>22</v>
      </c>
      <c r="J17" s="162" t="s">
        <v>22</v>
      </c>
      <c r="K17" s="212"/>
      <c r="L17" s="212"/>
      <c r="M17" s="212"/>
      <c r="N17" s="212"/>
      <c r="O17" s="212"/>
      <c r="P17" s="213"/>
      <c r="Q17" s="162" t="s">
        <v>20</v>
      </c>
      <c r="R17" s="75">
        <v>4</v>
      </c>
      <c r="S17" s="75">
        <v>4</v>
      </c>
      <c r="T17" s="219">
        <v>3</v>
      </c>
      <c r="U17" s="215">
        <v>3</v>
      </c>
      <c r="V17" s="226">
        <f t="shared" si="0"/>
        <v>2.5</v>
      </c>
      <c r="W17" s="227">
        <v>1</v>
      </c>
      <c r="X17" s="228">
        <v>212</v>
      </c>
      <c r="Y17" s="228">
        <v>14</v>
      </c>
      <c r="Z17" s="228">
        <v>198</v>
      </c>
    </row>
    <row r="18" spans="1:26" s="12" customFormat="1" ht="14.25">
      <c r="A18" s="14">
        <v>14</v>
      </c>
      <c r="B18" s="198"/>
      <c r="C18" s="198" t="s">
        <v>313</v>
      </c>
      <c r="D18" s="75">
        <v>3</v>
      </c>
      <c r="E18" s="76">
        <v>4</v>
      </c>
      <c r="F18" s="76">
        <v>5</v>
      </c>
      <c r="G18" s="219">
        <v>5</v>
      </c>
      <c r="H18" s="221">
        <v>3</v>
      </c>
      <c r="I18" s="75">
        <v>3</v>
      </c>
      <c r="J18" s="75">
        <v>3</v>
      </c>
      <c r="K18" s="212"/>
      <c r="L18" s="212"/>
      <c r="M18" s="212"/>
      <c r="N18" s="212"/>
      <c r="O18" s="212"/>
      <c r="P18" s="213"/>
      <c r="Q18" s="75">
        <v>4</v>
      </c>
      <c r="R18" s="75">
        <v>4</v>
      </c>
      <c r="S18" s="75">
        <v>4</v>
      </c>
      <c r="T18" s="219">
        <v>4</v>
      </c>
      <c r="U18" s="215">
        <v>3</v>
      </c>
      <c r="V18" s="226">
        <f t="shared" si="0"/>
        <v>3.75</v>
      </c>
      <c r="W18" s="227"/>
      <c r="X18" s="228">
        <v>150</v>
      </c>
      <c r="Y18" s="228"/>
      <c r="Z18" s="228">
        <v>150</v>
      </c>
    </row>
    <row r="19" spans="1:26" s="12" customFormat="1" ht="14.25">
      <c r="A19" s="14">
        <v>15</v>
      </c>
      <c r="B19" s="198"/>
      <c r="C19" s="198" t="s">
        <v>314</v>
      </c>
      <c r="D19" s="75">
        <v>5</v>
      </c>
      <c r="E19" s="76">
        <v>4</v>
      </c>
      <c r="F19" s="76">
        <v>5</v>
      </c>
      <c r="G19" s="219">
        <v>5</v>
      </c>
      <c r="H19" s="221">
        <v>4</v>
      </c>
      <c r="I19" s="75">
        <v>4</v>
      </c>
      <c r="J19" s="75">
        <v>5</v>
      </c>
      <c r="K19" s="212"/>
      <c r="L19" s="212"/>
      <c r="M19" s="212"/>
      <c r="N19" s="212"/>
      <c r="O19" s="212"/>
      <c r="P19" s="213"/>
      <c r="Q19" s="75">
        <v>5</v>
      </c>
      <c r="R19" s="75">
        <v>4</v>
      </c>
      <c r="S19" s="75">
        <v>5</v>
      </c>
      <c r="T19" s="219">
        <v>4</v>
      </c>
      <c r="U19" s="215">
        <v>4</v>
      </c>
      <c r="V19" s="226">
        <f t="shared" si="0"/>
        <v>4.5</v>
      </c>
      <c r="W19" s="227"/>
      <c r="X19" s="228">
        <v>78</v>
      </c>
      <c r="Y19" s="228">
        <v>8</v>
      </c>
      <c r="Z19" s="228">
        <v>70</v>
      </c>
    </row>
    <row r="20" spans="1:26" s="12" customFormat="1" ht="14.25">
      <c r="A20" s="14">
        <v>16</v>
      </c>
      <c r="B20" s="198"/>
      <c r="C20" s="198" t="s">
        <v>315</v>
      </c>
      <c r="D20" s="162">
        <v>2</v>
      </c>
      <c r="E20" s="76">
        <v>3</v>
      </c>
      <c r="F20" s="76">
        <v>5</v>
      </c>
      <c r="G20" s="219">
        <v>3</v>
      </c>
      <c r="H20" s="221">
        <v>3</v>
      </c>
      <c r="I20" s="75">
        <v>3</v>
      </c>
      <c r="J20" s="75">
        <v>3</v>
      </c>
      <c r="K20" s="212"/>
      <c r="L20" s="212"/>
      <c r="M20" s="212"/>
      <c r="N20" s="212"/>
      <c r="O20" s="212"/>
      <c r="P20" s="213"/>
      <c r="Q20" s="75">
        <v>3</v>
      </c>
      <c r="R20" s="75">
        <v>4</v>
      </c>
      <c r="S20" s="75">
        <v>3</v>
      </c>
      <c r="T20" s="218">
        <v>2</v>
      </c>
      <c r="U20" s="215">
        <v>3</v>
      </c>
      <c r="V20" s="226">
        <f t="shared" si="0"/>
        <v>3.0833333333333335</v>
      </c>
      <c r="W20" s="227">
        <v>3</v>
      </c>
      <c r="X20" s="228">
        <v>156</v>
      </c>
      <c r="Y20" s="228">
        <v>52</v>
      </c>
      <c r="Z20" s="228">
        <v>104</v>
      </c>
    </row>
    <row r="21" spans="1:26" s="12" customFormat="1" ht="14.25">
      <c r="A21" s="14">
        <v>17</v>
      </c>
      <c r="B21" s="198"/>
      <c r="C21" s="198" t="s">
        <v>316</v>
      </c>
      <c r="D21" s="75">
        <v>3</v>
      </c>
      <c r="E21" s="76">
        <v>5</v>
      </c>
      <c r="F21" s="76">
        <v>5</v>
      </c>
      <c r="G21" s="219">
        <v>4</v>
      </c>
      <c r="H21" s="222">
        <v>2</v>
      </c>
      <c r="I21" s="75">
        <v>3</v>
      </c>
      <c r="J21" s="75">
        <v>3</v>
      </c>
      <c r="K21" s="212"/>
      <c r="L21" s="212"/>
      <c r="M21" s="212"/>
      <c r="N21" s="212"/>
      <c r="O21" s="212"/>
      <c r="P21" s="213"/>
      <c r="Q21" s="75">
        <v>4</v>
      </c>
      <c r="R21" s="75">
        <v>4</v>
      </c>
      <c r="S21" s="75">
        <v>4</v>
      </c>
      <c r="T21" s="219">
        <v>4</v>
      </c>
      <c r="U21" s="215">
        <v>4</v>
      </c>
      <c r="V21" s="226">
        <f t="shared" si="0"/>
        <v>3.75</v>
      </c>
      <c r="W21" s="227"/>
      <c r="X21" s="228">
        <v>210</v>
      </c>
      <c r="Y21" s="228">
        <v>130</v>
      </c>
      <c r="Z21" s="228">
        <v>80</v>
      </c>
    </row>
    <row r="22" spans="1:26" s="12" customFormat="1" ht="14.25">
      <c r="A22" s="14">
        <v>18</v>
      </c>
      <c r="B22" s="198"/>
      <c r="C22" s="198" t="s">
        <v>317</v>
      </c>
      <c r="D22" s="75">
        <v>5</v>
      </c>
      <c r="E22" s="76">
        <v>4</v>
      </c>
      <c r="F22" s="76">
        <v>5</v>
      </c>
      <c r="G22" s="219">
        <v>5</v>
      </c>
      <c r="H22" s="221">
        <v>3</v>
      </c>
      <c r="I22" s="75">
        <v>3</v>
      </c>
      <c r="J22" s="162">
        <v>2</v>
      </c>
      <c r="K22" s="212"/>
      <c r="L22" s="212"/>
      <c r="M22" s="212"/>
      <c r="N22" s="212"/>
      <c r="O22" s="212"/>
      <c r="P22" s="213"/>
      <c r="Q22" s="162" t="s">
        <v>20</v>
      </c>
      <c r="R22" s="75">
        <v>5</v>
      </c>
      <c r="S22" s="162" t="s">
        <v>20</v>
      </c>
      <c r="T22" s="219">
        <v>5</v>
      </c>
      <c r="U22" s="215">
        <v>4</v>
      </c>
      <c r="V22" s="226">
        <f t="shared" si="0"/>
        <v>3.4166666666666665</v>
      </c>
      <c r="W22" s="227">
        <v>1</v>
      </c>
      <c r="X22" s="228">
        <v>86</v>
      </c>
      <c r="Y22" s="228">
        <v>24</v>
      </c>
      <c r="Z22" s="228">
        <v>62</v>
      </c>
    </row>
    <row r="23" spans="1:26" s="12" customFormat="1" ht="14.25">
      <c r="A23" s="14">
        <v>19</v>
      </c>
      <c r="B23" s="198"/>
      <c r="C23" s="198" t="s">
        <v>318</v>
      </c>
      <c r="D23" s="162">
        <v>2</v>
      </c>
      <c r="E23" s="163">
        <v>2</v>
      </c>
      <c r="F23" s="163">
        <v>2</v>
      </c>
      <c r="G23" s="219">
        <v>4</v>
      </c>
      <c r="H23" s="222">
        <v>2</v>
      </c>
      <c r="I23" s="162" t="s">
        <v>22</v>
      </c>
      <c r="J23" s="162">
        <v>2</v>
      </c>
      <c r="K23" s="212"/>
      <c r="L23" s="212"/>
      <c r="M23" s="212"/>
      <c r="N23" s="212"/>
      <c r="O23" s="212"/>
      <c r="P23" s="213"/>
      <c r="Q23" s="162" t="s">
        <v>20</v>
      </c>
      <c r="R23" s="162" t="s">
        <v>20</v>
      </c>
      <c r="S23" s="162" t="s">
        <v>20</v>
      </c>
      <c r="T23" s="218">
        <v>2</v>
      </c>
      <c r="U23" s="216" t="s">
        <v>20</v>
      </c>
      <c r="V23" s="226">
        <f t="shared" si="0"/>
        <v>1.3333333333333333</v>
      </c>
      <c r="W23" s="227">
        <v>7</v>
      </c>
      <c r="X23" s="228">
        <v>358</v>
      </c>
      <c r="Y23" s="228"/>
      <c r="Z23" s="228">
        <v>358</v>
      </c>
    </row>
    <row r="24" spans="1:26" s="12" customFormat="1" ht="14.25">
      <c r="A24" s="14">
        <v>20</v>
      </c>
      <c r="B24" s="198"/>
      <c r="C24" s="198" t="s">
        <v>319</v>
      </c>
      <c r="D24" s="75">
        <v>3</v>
      </c>
      <c r="E24" s="76">
        <v>4</v>
      </c>
      <c r="F24" s="76">
        <v>5</v>
      </c>
      <c r="G24" s="219">
        <v>4</v>
      </c>
      <c r="H24" s="221">
        <v>4</v>
      </c>
      <c r="I24" s="75">
        <v>3</v>
      </c>
      <c r="J24" s="75">
        <v>4</v>
      </c>
      <c r="K24" s="212"/>
      <c r="L24" s="212"/>
      <c r="M24" s="212"/>
      <c r="N24" s="212"/>
      <c r="O24" s="212"/>
      <c r="P24" s="213"/>
      <c r="Q24" s="75">
        <v>4</v>
      </c>
      <c r="R24" s="162" t="s">
        <v>20</v>
      </c>
      <c r="S24" s="75">
        <v>5</v>
      </c>
      <c r="T24" s="219">
        <v>3</v>
      </c>
      <c r="U24" s="215">
        <v>4</v>
      </c>
      <c r="V24" s="226">
        <f t="shared" si="0"/>
        <v>3.5833333333333335</v>
      </c>
      <c r="W24" s="227"/>
      <c r="X24" s="228">
        <v>120</v>
      </c>
      <c r="Y24" s="228">
        <v>32</v>
      </c>
      <c r="Z24" s="228">
        <v>88</v>
      </c>
    </row>
    <row r="25" spans="1:26" s="12" customFormat="1" ht="15" thickBot="1">
      <c r="A25" s="14">
        <v>21</v>
      </c>
      <c r="B25" s="198"/>
      <c r="C25" s="198" t="s">
        <v>320</v>
      </c>
      <c r="D25" s="162">
        <v>2</v>
      </c>
      <c r="E25" s="162">
        <v>2</v>
      </c>
      <c r="F25" s="75">
        <v>5</v>
      </c>
      <c r="G25" s="215">
        <v>4</v>
      </c>
      <c r="H25" s="162">
        <v>2</v>
      </c>
      <c r="I25" s="162" t="s">
        <v>22</v>
      </c>
      <c r="J25" s="162">
        <v>2</v>
      </c>
      <c r="K25" s="212"/>
      <c r="L25" s="212"/>
      <c r="M25" s="212"/>
      <c r="N25" s="212"/>
      <c r="O25" s="212"/>
      <c r="P25" s="213"/>
      <c r="Q25" s="162" t="s">
        <v>20</v>
      </c>
      <c r="R25" s="162" t="s">
        <v>20</v>
      </c>
      <c r="S25" s="162">
        <v>2</v>
      </c>
      <c r="T25" s="215">
        <v>3</v>
      </c>
      <c r="U25" s="215">
        <v>3</v>
      </c>
      <c r="V25" s="226">
        <f t="shared" si="0"/>
        <v>2.0833333333333335</v>
      </c>
      <c r="W25" s="227"/>
      <c r="X25" s="228">
        <v>368</v>
      </c>
      <c r="Y25" s="228">
        <v>100</v>
      </c>
      <c r="Z25" s="228">
        <v>268</v>
      </c>
    </row>
    <row r="26" spans="1:26" s="12" customFormat="1" ht="12" thickBot="1">
      <c r="A26" s="38"/>
      <c r="B26" s="39" t="s">
        <v>10</v>
      </c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1"/>
      <c r="Q26" s="38"/>
      <c r="R26" s="40"/>
      <c r="S26" s="40"/>
      <c r="T26" s="41"/>
      <c r="U26" s="42"/>
      <c r="V26" s="48">
        <f>SUM(V5:V25)</f>
        <v>60.83333333333334</v>
      </c>
      <c r="W26" s="44"/>
      <c r="X26" s="40">
        <f>SUM(X5:X25)</f>
        <v>4566</v>
      </c>
      <c r="Y26" s="40">
        <f>SUM(Y5:Y25)</f>
        <v>803</v>
      </c>
      <c r="Z26" s="42">
        <f>SUM(Z5:Z25)</f>
        <v>3708</v>
      </c>
    </row>
    <row r="27" spans="1:26" ht="11.25" customHeight="1" thickBot="1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49">
        <v>538</v>
      </c>
    </row>
    <row r="28" spans="1:26" ht="11.25" customHeight="1">
      <c r="A28" s="7"/>
      <c r="B28" s="8"/>
      <c r="C28" s="8"/>
      <c r="D28" s="9"/>
      <c r="E28" s="9"/>
      <c r="F28" s="9"/>
      <c r="G28" s="9"/>
      <c r="H28" s="16"/>
      <c r="I28" s="9"/>
      <c r="J28" s="9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3"/>
    </row>
    <row r="29" spans="1:26" ht="15.75" customHeight="1">
      <c r="A29" s="1"/>
      <c r="B29" s="113"/>
      <c r="C29" s="113"/>
      <c r="D29" s="113"/>
      <c r="E29" s="2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3"/>
    </row>
    <row r="30" spans="1:26" ht="14.25" customHeight="1">
      <c r="A30" s="1"/>
      <c r="B30" s="112"/>
      <c r="C30" s="113"/>
      <c r="D30" s="113"/>
      <c r="E30" s="113"/>
      <c r="F30" s="113"/>
      <c r="G30" s="113"/>
      <c r="H30" s="2"/>
      <c r="I30" s="2"/>
      <c r="J30" s="2"/>
      <c r="K30" s="2"/>
      <c r="L30" s="2"/>
      <c r="M30" s="2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2"/>
      <c r="Z30" s="3"/>
    </row>
    <row r="31" spans="1:26" ht="11.25" customHeight="1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3"/>
    </row>
    <row r="32" spans="1:26" ht="11.25" customHeight="1">
      <c r="A32" s="4"/>
      <c r="B32" s="5" t="s">
        <v>6</v>
      </c>
      <c r="C32" s="5"/>
      <c r="D32" s="5"/>
      <c r="E32" s="5"/>
      <c r="F32" s="114" t="s">
        <v>7</v>
      </c>
      <c r="G32" s="114"/>
      <c r="H32" s="114"/>
      <c r="I32" s="114"/>
      <c r="J32" s="114"/>
      <c r="K32" s="114"/>
      <c r="L32" s="114"/>
      <c r="M32" s="114"/>
      <c r="N32" s="114"/>
      <c r="O32" s="5"/>
      <c r="P32" s="5"/>
      <c r="Q32" s="114" t="s">
        <v>8</v>
      </c>
      <c r="R32" s="114"/>
      <c r="S32" s="114"/>
      <c r="T32" s="114"/>
      <c r="U32" s="114"/>
      <c r="V32" s="114"/>
      <c r="W32" s="114"/>
      <c r="X32" s="114"/>
      <c r="Y32" s="114"/>
      <c r="Z32" s="6"/>
    </row>
  </sheetData>
  <sheetProtection/>
  <mergeCells count="19">
    <mergeCell ref="W3:W4"/>
    <mergeCell ref="S28:Y28"/>
    <mergeCell ref="F32:N32"/>
    <mergeCell ref="Q32:Y32"/>
    <mergeCell ref="K28:R28"/>
    <mergeCell ref="B29:D29"/>
    <mergeCell ref="F29:O29"/>
    <mergeCell ref="P29:Y29"/>
    <mergeCell ref="B30:G30"/>
    <mergeCell ref="A1:Z1"/>
    <mergeCell ref="A2:Z2"/>
    <mergeCell ref="A3:A4"/>
    <mergeCell ref="B3:B4"/>
    <mergeCell ref="V3:V4"/>
    <mergeCell ref="X3:X4"/>
    <mergeCell ref="Y3:Y4"/>
    <mergeCell ref="Z3:Z4"/>
    <mergeCell ref="Q3:U3"/>
    <mergeCell ref="D3:P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26"/>
  <sheetViews>
    <sheetView zoomScalePageLayoutView="0" workbookViewId="0" topLeftCell="A1">
      <selection activeCell="AA8" sqref="AA8:AA19"/>
    </sheetView>
  </sheetViews>
  <sheetFormatPr defaultColWidth="9.00390625" defaultRowHeight="12.75"/>
  <cols>
    <col min="1" max="1" width="2.75390625" style="0" customWidth="1"/>
    <col min="2" max="2" width="32.375" style="0" customWidth="1"/>
    <col min="3" max="3" width="15.375" style="0" customWidth="1"/>
    <col min="4" max="4" width="3.625" style="0" customWidth="1"/>
    <col min="5" max="5" width="3.25390625" style="0" customWidth="1"/>
    <col min="6" max="6" width="5.375" style="0" customWidth="1"/>
    <col min="7" max="8" width="3.625" style="0" customWidth="1"/>
    <col min="9" max="9" width="3.75390625" style="0" customWidth="1"/>
    <col min="10" max="10" width="3.625" style="0" customWidth="1"/>
    <col min="11" max="11" width="3.375" style="0" customWidth="1"/>
    <col min="12" max="12" width="3.75390625" style="0" customWidth="1"/>
    <col min="13" max="13" width="3.625" style="0" customWidth="1"/>
    <col min="14" max="15" width="3.375" style="0" customWidth="1"/>
    <col min="16" max="19" width="3.625" style="0" customWidth="1"/>
    <col min="20" max="20" width="3.25390625" style="0" customWidth="1"/>
    <col min="21" max="21" width="3.625" style="0" customWidth="1"/>
    <col min="22" max="22" width="6.00390625" style="0" customWidth="1"/>
    <col min="23" max="23" width="7.75390625" style="0" customWidth="1"/>
    <col min="24" max="24" width="5.75390625" style="0" customWidth="1"/>
    <col min="25" max="25" width="5.625" style="0" customWidth="1"/>
    <col min="26" max="26" width="4.625" style="0" customWidth="1"/>
  </cols>
  <sheetData>
    <row r="1" spans="1:26" ht="31.5" customHeight="1">
      <c r="A1" s="120" t="s">
        <v>373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2"/>
    </row>
    <row r="2" spans="1:26" ht="13.5" thickBot="1">
      <c r="A2" s="123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5"/>
      <c r="R2" s="125"/>
      <c r="S2" s="125"/>
      <c r="T2" s="125"/>
      <c r="U2" s="125"/>
      <c r="V2" s="124"/>
      <c r="W2" s="124"/>
      <c r="X2" s="124"/>
      <c r="Y2" s="124"/>
      <c r="Z2" s="126"/>
    </row>
    <row r="3" spans="1:26" ht="37.5" customHeight="1">
      <c r="A3" s="127" t="s">
        <v>0</v>
      </c>
      <c r="B3" s="118" t="s">
        <v>1</v>
      </c>
      <c r="C3" s="152"/>
      <c r="D3" s="120" t="s">
        <v>11</v>
      </c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49" t="s">
        <v>12</v>
      </c>
      <c r="R3" s="150"/>
      <c r="S3" s="150"/>
      <c r="T3" s="150"/>
      <c r="U3" s="151"/>
      <c r="V3" s="132" t="s">
        <v>5</v>
      </c>
      <c r="W3" s="134" t="s">
        <v>9</v>
      </c>
      <c r="X3" s="115" t="s">
        <v>4</v>
      </c>
      <c r="Y3" s="115" t="s">
        <v>3</v>
      </c>
      <c r="Z3" s="115" t="s">
        <v>2</v>
      </c>
    </row>
    <row r="4" spans="1:26" ht="195" customHeight="1">
      <c r="A4" s="128"/>
      <c r="B4" s="119"/>
      <c r="C4" s="57"/>
      <c r="D4" s="71" t="s">
        <v>321</v>
      </c>
      <c r="E4" s="68" t="s">
        <v>325</v>
      </c>
      <c r="F4" s="229" t="s">
        <v>348</v>
      </c>
      <c r="G4" s="230" t="s">
        <v>327</v>
      </c>
      <c r="H4" s="71" t="s">
        <v>15</v>
      </c>
      <c r="I4" s="71" t="s">
        <v>329</v>
      </c>
      <c r="J4" s="71" t="s">
        <v>330</v>
      </c>
      <c r="K4" s="71" t="s">
        <v>350</v>
      </c>
      <c r="L4" s="71" t="s">
        <v>351</v>
      </c>
      <c r="M4" s="71" t="s">
        <v>352</v>
      </c>
      <c r="N4" s="59"/>
      <c r="O4" s="59"/>
      <c r="P4" s="19"/>
      <c r="Q4" s="234" t="s">
        <v>346</v>
      </c>
      <c r="R4" s="217" t="s">
        <v>347</v>
      </c>
      <c r="S4" s="217" t="s">
        <v>349</v>
      </c>
      <c r="T4" s="217" t="s">
        <v>326</v>
      </c>
      <c r="U4" s="235" t="s">
        <v>328</v>
      </c>
      <c r="V4" s="133"/>
      <c r="W4" s="135"/>
      <c r="X4" s="116"/>
      <c r="Y4" s="116"/>
      <c r="Z4" s="116"/>
    </row>
    <row r="5" spans="1:26" s="12" customFormat="1" ht="12.75">
      <c r="A5" s="14">
        <v>1</v>
      </c>
      <c r="B5" s="14"/>
      <c r="C5" s="14" t="s">
        <v>331</v>
      </c>
      <c r="D5" s="63">
        <v>4</v>
      </c>
      <c r="E5" s="231">
        <v>4</v>
      </c>
      <c r="F5" s="231">
        <v>5</v>
      </c>
      <c r="G5" s="63">
        <v>5</v>
      </c>
      <c r="H5" s="63">
        <v>4</v>
      </c>
      <c r="I5" s="63">
        <v>3</v>
      </c>
      <c r="J5" s="63">
        <v>4</v>
      </c>
      <c r="K5" s="63">
        <v>3</v>
      </c>
      <c r="L5" s="63">
        <v>4</v>
      </c>
      <c r="M5" s="63">
        <v>4</v>
      </c>
      <c r="N5" s="15"/>
      <c r="O5" s="15"/>
      <c r="P5" s="30"/>
      <c r="Q5" s="164">
        <v>5</v>
      </c>
      <c r="R5" s="63">
        <v>5</v>
      </c>
      <c r="S5" s="63">
        <v>5</v>
      </c>
      <c r="T5" s="63">
        <v>5</v>
      </c>
      <c r="U5" s="236">
        <v>5</v>
      </c>
      <c r="V5" s="204">
        <f>SUM(D5:U5)/15</f>
        <v>4.333333333333333</v>
      </c>
      <c r="W5" s="214"/>
      <c r="X5" s="214">
        <v>138</v>
      </c>
      <c r="Y5" s="214">
        <v>82</v>
      </c>
      <c r="Z5" s="214">
        <v>56</v>
      </c>
    </row>
    <row r="6" spans="1:26" s="12" customFormat="1" ht="12.75">
      <c r="A6" s="14">
        <v>2</v>
      </c>
      <c r="B6" s="14"/>
      <c r="C6" s="14" t="s">
        <v>332</v>
      </c>
      <c r="D6" s="63">
        <v>4</v>
      </c>
      <c r="E6" s="231">
        <v>5</v>
      </c>
      <c r="F6" s="231">
        <v>5</v>
      </c>
      <c r="G6" s="63">
        <v>5</v>
      </c>
      <c r="H6" s="63">
        <v>4</v>
      </c>
      <c r="I6" s="63">
        <v>4</v>
      </c>
      <c r="J6" s="63">
        <v>4</v>
      </c>
      <c r="K6" s="63">
        <v>4</v>
      </c>
      <c r="L6" s="63">
        <v>5</v>
      </c>
      <c r="M6" s="63">
        <v>4</v>
      </c>
      <c r="N6" s="15"/>
      <c r="O6" s="15"/>
      <c r="P6" s="30"/>
      <c r="Q6" s="164">
        <v>5</v>
      </c>
      <c r="R6" s="63">
        <v>5</v>
      </c>
      <c r="S6" s="63">
        <v>5</v>
      </c>
      <c r="T6" s="63">
        <v>5</v>
      </c>
      <c r="U6" s="236">
        <v>5</v>
      </c>
      <c r="V6" s="204">
        <f aca="true" t="shared" si="0" ref="V6:V19">SUM(D6:U6)/15</f>
        <v>4.6</v>
      </c>
      <c r="W6" s="214"/>
      <c r="X6" s="214"/>
      <c r="Y6" s="214"/>
      <c r="Z6" s="214"/>
    </row>
    <row r="7" spans="1:26" s="12" customFormat="1" ht="12.75">
      <c r="A7" s="14">
        <v>3</v>
      </c>
      <c r="B7" s="14"/>
      <c r="C7" s="14" t="s">
        <v>333</v>
      </c>
      <c r="D7" s="63">
        <v>3</v>
      </c>
      <c r="E7" s="231">
        <v>4</v>
      </c>
      <c r="F7" s="231">
        <v>4</v>
      </c>
      <c r="G7" s="63">
        <v>3</v>
      </c>
      <c r="H7" s="161">
        <v>2</v>
      </c>
      <c r="I7" s="63">
        <v>3</v>
      </c>
      <c r="J7" s="63">
        <v>3</v>
      </c>
      <c r="K7" s="63">
        <v>3</v>
      </c>
      <c r="L7" s="161">
        <v>2</v>
      </c>
      <c r="M7" s="161">
        <v>2</v>
      </c>
      <c r="N7" s="15"/>
      <c r="O7" s="15"/>
      <c r="P7" s="30"/>
      <c r="Q7" s="164">
        <v>4</v>
      </c>
      <c r="R7" s="63">
        <v>4</v>
      </c>
      <c r="S7" s="63">
        <v>4</v>
      </c>
      <c r="T7" s="161">
        <v>2</v>
      </c>
      <c r="U7" s="236">
        <v>3</v>
      </c>
      <c r="V7" s="204">
        <f t="shared" si="0"/>
        <v>3.066666666666667</v>
      </c>
      <c r="W7" s="214">
        <v>1</v>
      </c>
      <c r="X7" s="214">
        <v>162</v>
      </c>
      <c r="Y7" s="214">
        <v>48</v>
      </c>
      <c r="Z7" s="214">
        <v>114</v>
      </c>
    </row>
    <row r="8" spans="1:26" s="12" customFormat="1" ht="12.75">
      <c r="A8" s="14">
        <v>4</v>
      </c>
      <c r="B8" s="14"/>
      <c r="C8" s="14" t="s">
        <v>334</v>
      </c>
      <c r="D8" s="161">
        <v>2</v>
      </c>
      <c r="E8" s="231">
        <v>3</v>
      </c>
      <c r="F8" s="231">
        <v>5</v>
      </c>
      <c r="G8" s="63">
        <v>4</v>
      </c>
      <c r="H8" s="161">
        <v>2</v>
      </c>
      <c r="I8" s="161">
        <v>2</v>
      </c>
      <c r="J8" s="161">
        <v>2</v>
      </c>
      <c r="K8" s="161">
        <v>2</v>
      </c>
      <c r="L8" s="63">
        <v>3</v>
      </c>
      <c r="M8" s="63">
        <v>3</v>
      </c>
      <c r="N8" s="15"/>
      <c r="O8" s="15"/>
      <c r="P8" s="30"/>
      <c r="Q8" s="237" t="s">
        <v>20</v>
      </c>
      <c r="R8" s="63">
        <v>4</v>
      </c>
      <c r="S8" s="161" t="s">
        <v>20</v>
      </c>
      <c r="T8" s="161" t="s">
        <v>20</v>
      </c>
      <c r="U8" s="236">
        <v>3</v>
      </c>
      <c r="V8" s="204">
        <f t="shared" si="0"/>
        <v>2.3333333333333335</v>
      </c>
      <c r="W8" s="214">
        <v>7</v>
      </c>
      <c r="X8" s="214">
        <v>116</v>
      </c>
      <c r="Y8" s="214">
        <v>12</v>
      </c>
      <c r="Z8" s="214">
        <v>78</v>
      </c>
    </row>
    <row r="9" spans="1:26" s="12" customFormat="1" ht="12.75">
      <c r="A9" s="14">
        <v>5</v>
      </c>
      <c r="B9" s="14"/>
      <c r="C9" s="14" t="s">
        <v>335</v>
      </c>
      <c r="D9" s="161">
        <v>2</v>
      </c>
      <c r="E9" s="231">
        <v>3</v>
      </c>
      <c r="F9" s="231">
        <v>4</v>
      </c>
      <c r="G9" s="63">
        <v>3</v>
      </c>
      <c r="H9" s="63">
        <v>3</v>
      </c>
      <c r="I9" s="63">
        <v>3</v>
      </c>
      <c r="J9" s="63">
        <v>3</v>
      </c>
      <c r="K9" s="161">
        <v>2</v>
      </c>
      <c r="L9" s="63">
        <v>3</v>
      </c>
      <c r="M9" s="63">
        <v>4</v>
      </c>
      <c r="N9" s="15"/>
      <c r="O9" s="15"/>
      <c r="P9" s="30"/>
      <c r="Q9" s="237" t="s">
        <v>20</v>
      </c>
      <c r="R9" s="233" t="s">
        <v>20</v>
      </c>
      <c r="S9" s="63">
        <v>3</v>
      </c>
      <c r="T9" s="161">
        <v>2</v>
      </c>
      <c r="U9" s="238" t="s">
        <v>20</v>
      </c>
      <c r="V9" s="204">
        <f t="shared" si="0"/>
        <v>2.3333333333333335</v>
      </c>
      <c r="W9" s="214">
        <v>6</v>
      </c>
      <c r="X9" s="214">
        <v>250</v>
      </c>
      <c r="Y9" s="214">
        <v>42</v>
      </c>
      <c r="Z9" s="214">
        <v>208</v>
      </c>
    </row>
    <row r="10" spans="1:26" s="12" customFormat="1" ht="12.75">
      <c r="A10" s="14">
        <v>6</v>
      </c>
      <c r="B10" s="14"/>
      <c r="C10" s="14" t="s">
        <v>336</v>
      </c>
      <c r="D10" s="161">
        <v>2</v>
      </c>
      <c r="E10" s="231">
        <v>3</v>
      </c>
      <c r="F10" s="231">
        <v>5</v>
      </c>
      <c r="G10" s="63">
        <v>3</v>
      </c>
      <c r="H10" s="63">
        <v>3</v>
      </c>
      <c r="I10" s="63">
        <v>3</v>
      </c>
      <c r="J10" s="63">
        <v>3</v>
      </c>
      <c r="K10" s="161">
        <v>2</v>
      </c>
      <c r="L10" s="63">
        <v>3</v>
      </c>
      <c r="M10" s="63">
        <v>3</v>
      </c>
      <c r="N10" s="15"/>
      <c r="O10" s="15"/>
      <c r="P10" s="30"/>
      <c r="Q10" s="164">
        <v>3</v>
      </c>
      <c r="R10" s="63">
        <v>4</v>
      </c>
      <c r="S10" s="63">
        <v>4</v>
      </c>
      <c r="T10" s="63">
        <v>3</v>
      </c>
      <c r="U10" s="236">
        <v>3</v>
      </c>
      <c r="V10" s="204">
        <f t="shared" si="0"/>
        <v>3.1333333333333333</v>
      </c>
      <c r="W10" s="214">
        <v>4</v>
      </c>
      <c r="X10" s="214">
        <v>178</v>
      </c>
      <c r="Y10" s="214">
        <v>34</v>
      </c>
      <c r="Z10" s="214">
        <v>114</v>
      </c>
    </row>
    <row r="11" spans="1:26" s="12" customFormat="1" ht="12.75">
      <c r="A11" s="14">
        <v>7</v>
      </c>
      <c r="B11" s="14"/>
      <c r="C11" s="14" t="s">
        <v>337</v>
      </c>
      <c r="D11" s="161">
        <v>2</v>
      </c>
      <c r="E11" s="231">
        <v>4</v>
      </c>
      <c r="F11" s="231">
        <v>4</v>
      </c>
      <c r="G11" s="63">
        <v>3</v>
      </c>
      <c r="H11" s="161">
        <v>2</v>
      </c>
      <c r="I11" s="161">
        <v>2</v>
      </c>
      <c r="J11" s="63">
        <v>3</v>
      </c>
      <c r="K11" s="63">
        <v>3</v>
      </c>
      <c r="L11" s="63">
        <v>4</v>
      </c>
      <c r="M11" s="161">
        <v>2</v>
      </c>
      <c r="N11" s="15"/>
      <c r="O11" s="15"/>
      <c r="P11" s="30"/>
      <c r="Q11" s="164">
        <v>4</v>
      </c>
      <c r="R11" s="63">
        <v>4</v>
      </c>
      <c r="S11" s="63">
        <v>4</v>
      </c>
      <c r="T11" s="63">
        <v>3</v>
      </c>
      <c r="U11" s="236">
        <v>4</v>
      </c>
      <c r="V11" s="204">
        <f t="shared" si="0"/>
        <v>3.2</v>
      </c>
      <c r="W11" s="214"/>
      <c r="X11" s="214">
        <v>203</v>
      </c>
      <c r="Y11" s="214">
        <v>186</v>
      </c>
      <c r="Z11" s="214">
        <v>17</v>
      </c>
    </row>
    <row r="12" spans="1:26" s="12" customFormat="1" ht="12.75">
      <c r="A12" s="14">
        <v>8</v>
      </c>
      <c r="B12" s="14"/>
      <c r="C12" s="14" t="s">
        <v>338</v>
      </c>
      <c r="D12" s="63">
        <v>4</v>
      </c>
      <c r="E12" s="231">
        <v>4</v>
      </c>
      <c r="F12" s="231">
        <v>5</v>
      </c>
      <c r="G12" s="63">
        <v>4</v>
      </c>
      <c r="H12" s="63">
        <v>4</v>
      </c>
      <c r="I12" s="63">
        <v>4</v>
      </c>
      <c r="J12" s="63">
        <v>4</v>
      </c>
      <c r="K12" s="63">
        <v>3</v>
      </c>
      <c r="L12" s="63">
        <v>4</v>
      </c>
      <c r="M12" s="63">
        <v>4</v>
      </c>
      <c r="N12" s="15"/>
      <c r="O12" s="15"/>
      <c r="P12" s="30"/>
      <c r="Q12" s="164">
        <v>5</v>
      </c>
      <c r="R12" s="63">
        <v>4</v>
      </c>
      <c r="S12" s="63">
        <v>5</v>
      </c>
      <c r="T12" s="63">
        <v>5</v>
      </c>
      <c r="U12" s="236">
        <v>4</v>
      </c>
      <c r="V12" s="204">
        <f t="shared" si="0"/>
        <v>4.2</v>
      </c>
      <c r="W12" s="214"/>
      <c r="X12" s="214">
        <v>62</v>
      </c>
      <c r="Y12" s="214">
        <v>40</v>
      </c>
      <c r="Z12" s="214">
        <v>22</v>
      </c>
    </row>
    <row r="13" spans="1:26" s="12" customFormat="1" ht="12.75">
      <c r="A13" s="14">
        <v>9</v>
      </c>
      <c r="B13" s="14"/>
      <c r="C13" s="14" t="s">
        <v>339</v>
      </c>
      <c r="D13" s="63">
        <v>3</v>
      </c>
      <c r="E13" s="231">
        <v>3</v>
      </c>
      <c r="F13" s="231">
        <v>5</v>
      </c>
      <c r="G13" s="63">
        <v>4</v>
      </c>
      <c r="H13" s="63">
        <v>4</v>
      </c>
      <c r="I13" s="63">
        <v>4</v>
      </c>
      <c r="J13" s="63">
        <v>3</v>
      </c>
      <c r="K13" s="63">
        <v>3</v>
      </c>
      <c r="L13" s="63">
        <v>4</v>
      </c>
      <c r="M13" s="63">
        <v>5</v>
      </c>
      <c r="N13" s="15"/>
      <c r="O13" s="15"/>
      <c r="P13" s="30"/>
      <c r="Q13" s="164">
        <v>4</v>
      </c>
      <c r="R13" s="63">
        <v>5</v>
      </c>
      <c r="S13" s="63">
        <v>5</v>
      </c>
      <c r="T13" s="63">
        <v>4</v>
      </c>
      <c r="U13" s="236">
        <v>4</v>
      </c>
      <c r="V13" s="204">
        <f t="shared" si="0"/>
        <v>4</v>
      </c>
      <c r="W13" s="214"/>
      <c r="X13" s="214">
        <v>177</v>
      </c>
      <c r="Y13" s="214">
        <v>20</v>
      </c>
      <c r="Z13" s="214">
        <v>157</v>
      </c>
    </row>
    <row r="14" spans="1:26" s="12" customFormat="1" ht="12.75">
      <c r="A14" s="14">
        <v>10</v>
      </c>
      <c r="B14" s="14"/>
      <c r="C14" s="14" t="s">
        <v>340</v>
      </c>
      <c r="D14" s="63">
        <v>4</v>
      </c>
      <c r="E14" s="231">
        <v>5</v>
      </c>
      <c r="F14" s="231">
        <v>5</v>
      </c>
      <c r="G14" s="63">
        <v>5</v>
      </c>
      <c r="H14" s="63">
        <v>4</v>
      </c>
      <c r="I14" s="63">
        <v>4</v>
      </c>
      <c r="J14" s="63">
        <v>4</v>
      </c>
      <c r="K14" s="63">
        <v>4</v>
      </c>
      <c r="L14" s="63">
        <v>5</v>
      </c>
      <c r="M14" s="63">
        <v>4</v>
      </c>
      <c r="N14" s="15"/>
      <c r="O14" s="15"/>
      <c r="P14" s="30"/>
      <c r="Q14" s="164">
        <v>5</v>
      </c>
      <c r="R14" s="63">
        <v>4</v>
      </c>
      <c r="S14" s="63">
        <v>5</v>
      </c>
      <c r="T14" s="63">
        <v>5</v>
      </c>
      <c r="U14" s="236">
        <v>5</v>
      </c>
      <c r="V14" s="204">
        <f t="shared" si="0"/>
        <v>4.533333333333333</v>
      </c>
      <c r="W14" s="214"/>
      <c r="X14" s="214">
        <v>94</v>
      </c>
      <c r="Y14" s="214">
        <v>28</v>
      </c>
      <c r="Z14" s="214">
        <v>66</v>
      </c>
    </row>
    <row r="15" spans="1:26" s="12" customFormat="1" ht="12.75">
      <c r="A15" s="14">
        <v>11</v>
      </c>
      <c r="B15" s="14"/>
      <c r="C15" s="14" t="s">
        <v>341</v>
      </c>
      <c r="D15" s="161">
        <v>2</v>
      </c>
      <c r="E15" s="232">
        <v>2</v>
      </c>
      <c r="F15" s="232">
        <v>2</v>
      </c>
      <c r="G15" s="161">
        <v>2</v>
      </c>
      <c r="H15" s="161">
        <v>2</v>
      </c>
      <c r="I15" s="161">
        <v>2</v>
      </c>
      <c r="J15" s="161" t="s">
        <v>22</v>
      </c>
      <c r="K15" s="161">
        <v>2</v>
      </c>
      <c r="L15" s="161">
        <v>2</v>
      </c>
      <c r="M15" s="161">
        <v>2</v>
      </c>
      <c r="N15" s="15"/>
      <c r="O15" s="15"/>
      <c r="P15" s="30"/>
      <c r="Q15" s="237" t="s">
        <v>20</v>
      </c>
      <c r="R15" s="233" t="s">
        <v>20</v>
      </c>
      <c r="S15" s="233">
        <v>2</v>
      </c>
      <c r="T15" s="161">
        <v>2</v>
      </c>
      <c r="U15" s="238" t="s">
        <v>20</v>
      </c>
      <c r="V15" s="204">
        <f t="shared" si="0"/>
        <v>1.4666666666666666</v>
      </c>
      <c r="W15" s="214">
        <v>4</v>
      </c>
      <c r="X15" s="214">
        <v>320</v>
      </c>
      <c r="Y15" s="214"/>
      <c r="Z15" s="214">
        <v>320</v>
      </c>
    </row>
    <row r="16" spans="1:26" s="12" customFormat="1" ht="12.75">
      <c r="A16" s="14">
        <v>12</v>
      </c>
      <c r="B16" s="14"/>
      <c r="C16" s="14" t="s">
        <v>342</v>
      </c>
      <c r="D16" s="63">
        <v>4</v>
      </c>
      <c r="E16" s="231">
        <v>4</v>
      </c>
      <c r="F16" s="231">
        <v>5</v>
      </c>
      <c r="G16" s="63">
        <v>5</v>
      </c>
      <c r="H16" s="63">
        <v>4</v>
      </c>
      <c r="I16" s="63">
        <v>4</v>
      </c>
      <c r="J16" s="63">
        <v>3</v>
      </c>
      <c r="K16" s="63">
        <v>3</v>
      </c>
      <c r="L16" s="63">
        <v>4</v>
      </c>
      <c r="M16" s="63">
        <v>4</v>
      </c>
      <c r="N16" s="15"/>
      <c r="O16" s="15"/>
      <c r="P16" s="30"/>
      <c r="Q16" s="164">
        <v>4</v>
      </c>
      <c r="R16" s="63">
        <v>4</v>
      </c>
      <c r="S16" s="63">
        <v>5</v>
      </c>
      <c r="T16" s="63">
        <v>5</v>
      </c>
      <c r="U16" s="236">
        <v>5</v>
      </c>
      <c r="V16" s="204">
        <f t="shared" si="0"/>
        <v>4.2</v>
      </c>
      <c r="W16" s="214"/>
      <c r="X16" s="214">
        <v>82</v>
      </c>
      <c r="Y16" s="214">
        <v>74</v>
      </c>
      <c r="Z16" s="214">
        <v>4</v>
      </c>
    </row>
    <row r="17" spans="1:26" s="12" customFormat="1" ht="12.75">
      <c r="A17" s="14">
        <v>13</v>
      </c>
      <c r="B17" s="14"/>
      <c r="C17" s="14" t="s">
        <v>343</v>
      </c>
      <c r="D17" s="161">
        <v>2</v>
      </c>
      <c r="E17" s="232">
        <v>2</v>
      </c>
      <c r="F17" s="232">
        <v>2</v>
      </c>
      <c r="G17" s="63">
        <v>4</v>
      </c>
      <c r="H17" s="63">
        <v>3</v>
      </c>
      <c r="I17" s="161">
        <v>2</v>
      </c>
      <c r="J17" s="161">
        <v>2</v>
      </c>
      <c r="K17" s="161">
        <v>2</v>
      </c>
      <c r="L17" s="63">
        <v>3</v>
      </c>
      <c r="M17" s="161">
        <v>2</v>
      </c>
      <c r="N17" s="15"/>
      <c r="O17" s="15"/>
      <c r="P17" s="30"/>
      <c r="Q17" s="164">
        <v>3</v>
      </c>
      <c r="R17" s="63">
        <v>3</v>
      </c>
      <c r="S17" s="63">
        <v>3</v>
      </c>
      <c r="T17" s="161">
        <v>2</v>
      </c>
      <c r="U17" s="236">
        <v>3</v>
      </c>
      <c r="V17" s="204">
        <f t="shared" si="0"/>
        <v>2.533333333333333</v>
      </c>
      <c r="W17" s="214">
        <v>5</v>
      </c>
      <c r="X17" s="214">
        <v>186</v>
      </c>
      <c r="Y17" s="214">
        <v>36</v>
      </c>
      <c r="Z17" s="214">
        <v>150</v>
      </c>
    </row>
    <row r="18" spans="1:26" s="12" customFormat="1" ht="12.75">
      <c r="A18" s="14">
        <v>14</v>
      </c>
      <c r="B18" s="14"/>
      <c r="C18" s="14" t="s">
        <v>344</v>
      </c>
      <c r="D18" s="161">
        <v>2</v>
      </c>
      <c r="E18" s="232">
        <v>2</v>
      </c>
      <c r="F18" s="231">
        <v>5</v>
      </c>
      <c r="G18" s="161">
        <v>2</v>
      </c>
      <c r="H18" s="63">
        <v>4</v>
      </c>
      <c r="I18" s="63">
        <v>3</v>
      </c>
      <c r="J18" s="63">
        <v>3</v>
      </c>
      <c r="K18" s="161">
        <v>2</v>
      </c>
      <c r="L18" s="161">
        <v>2</v>
      </c>
      <c r="M18" s="161">
        <v>2</v>
      </c>
      <c r="N18" s="15"/>
      <c r="O18" s="15"/>
      <c r="P18" s="30"/>
      <c r="Q18" s="164">
        <v>4</v>
      </c>
      <c r="R18" s="63">
        <v>4</v>
      </c>
      <c r="S18" s="63">
        <v>5</v>
      </c>
      <c r="T18" s="161">
        <v>2</v>
      </c>
      <c r="U18" s="236">
        <v>4</v>
      </c>
      <c r="V18" s="204">
        <f t="shared" si="0"/>
        <v>3.066666666666667</v>
      </c>
      <c r="W18" s="214">
        <v>5</v>
      </c>
      <c r="X18" s="214">
        <v>211</v>
      </c>
      <c r="Y18" s="214">
        <v>4</v>
      </c>
      <c r="Z18" s="214">
        <v>207</v>
      </c>
    </row>
    <row r="19" spans="1:26" s="12" customFormat="1" ht="13.5" thickBot="1">
      <c r="A19" s="14">
        <v>15</v>
      </c>
      <c r="B19" s="14"/>
      <c r="C19" s="14" t="s">
        <v>345</v>
      </c>
      <c r="D19" s="161">
        <v>2</v>
      </c>
      <c r="E19" s="231">
        <v>3</v>
      </c>
      <c r="F19" s="231">
        <v>5</v>
      </c>
      <c r="G19" s="63">
        <v>3</v>
      </c>
      <c r="H19" s="63">
        <v>3</v>
      </c>
      <c r="I19" s="63">
        <v>3</v>
      </c>
      <c r="J19" s="63">
        <v>3</v>
      </c>
      <c r="K19" s="161">
        <v>2</v>
      </c>
      <c r="L19" s="63">
        <v>3</v>
      </c>
      <c r="M19" s="63">
        <v>3</v>
      </c>
      <c r="N19" s="15"/>
      <c r="O19" s="15"/>
      <c r="P19" s="30"/>
      <c r="Q19" s="239" t="s">
        <v>20</v>
      </c>
      <c r="R19" s="240">
        <v>4</v>
      </c>
      <c r="S19" s="240">
        <v>3</v>
      </c>
      <c r="T19" s="241">
        <v>2</v>
      </c>
      <c r="U19" s="242">
        <v>3</v>
      </c>
      <c r="V19" s="204">
        <f t="shared" si="0"/>
        <v>2.8</v>
      </c>
      <c r="W19" s="214">
        <v>1</v>
      </c>
      <c r="X19" s="214">
        <v>104</v>
      </c>
      <c r="Y19" s="214">
        <v>4</v>
      </c>
      <c r="Z19" s="214">
        <v>100</v>
      </c>
    </row>
    <row r="20" spans="1:26" s="12" customFormat="1" ht="12" thickBot="1">
      <c r="A20" s="38"/>
      <c r="B20" s="39" t="s">
        <v>10</v>
      </c>
      <c r="C20" s="39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1"/>
      <c r="Q20" s="38"/>
      <c r="R20" s="40"/>
      <c r="S20" s="40"/>
      <c r="T20" s="40"/>
      <c r="U20" s="42"/>
      <c r="V20" s="53">
        <f>SUM(V5:V19)</f>
        <v>49.800000000000004</v>
      </c>
      <c r="W20" s="40"/>
      <c r="X20" s="40">
        <f>SUM(X5:X19)</f>
        <v>2283</v>
      </c>
      <c r="Y20" s="40">
        <f>SUM(Y5:Y19)</f>
        <v>610</v>
      </c>
      <c r="Z20" s="42">
        <f>SUM(Z5:Z19)</f>
        <v>1613</v>
      </c>
    </row>
    <row r="21" spans="1:26" ht="14.25" customHeight="1" thickBot="1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49">
        <v>522</v>
      </c>
    </row>
    <row r="22" spans="1:26" ht="11.25" customHeight="1">
      <c r="A22" s="7"/>
      <c r="B22" s="8"/>
      <c r="C22" s="8"/>
      <c r="D22" s="9"/>
      <c r="E22" s="9"/>
      <c r="F22" s="9"/>
      <c r="G22" s="9"/>
      <c r="H22" s="16"/>
      <c r="I22" s="9"/>
      <c r="J22" s="9"/>
      <c r="K22" s="117"/>
      <c r="L22" s="117"/>
      <c r="M22" s="117"/>
      <c r="N22" s="117"/>
      <c r="O22" s="117"/>
      <c r="P22" s="117"/>
      <c r="Q22" s="117"/>
      <c r="R22" s="117"/>
      <c r="S22" s="18"/>
      <c r="T22" s="117"/>
      <c r="U22" s="117"/>
      <c r="V22" s="117"/>
      <c r="W22" s="117"/>
      <c r="X22" s="117"/>
      <c r="Y22" s="117"/>
      <c r="Z22" s="3"/>
    </row>
    <row r="23" spans="1:26" ht="15.75" customHeight="1">
      <c r="A23" s="1"/>
      <c r="B23" s="113"/>
      <c r="C23" s="113"/>
      <c r="D23" s="113"/>
      <c r="E23" s="2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3"/>
    </row>
    <row r="24" spans="1:26" ht="14.25" customHeight="1">
      <c r="A24" s="1"/>
      <c r="B24" s="112"/>
      <c r="C24" s="113"/>
      <c r="D24" s="113"/>
      <c r="E24" s="113"/>
      <c r="F24" s="113"/>
      <c r="G24" s="113"/>
      <c r="H24" s="2"/>
      <c r="I24" s="2"/>
      <c r="J24" s="2"/>
      <c r="K24" s="2"/>
      <c r="L24" s="2"/>
      <c r="M24" s="2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2"/>
      <c r="Z24" s="3"/>
    </row>
    <row r="25" spans="1:26" ht="8.25" customHeight="1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3"/>
    </row>
    <row r="26" spans="1:26" ht="11.25" customHeight="1">
      <c r="A26" s="4"/>
      <c r="B26" s="5" t="s">
        <v>6</v>
      </c>
      <c r="C26" s="5"/>
      <c r="D26" s="5"/>
      <c r="E26" s="5"/>
      <c r="F26" s="114" t="s">
        <v>7</v>
      </c>
      <c r="G26" s="114"/>
      <c r="H26" s="114"/>
      <c r="I26" s="114"/>
      <c r="J26" s="114"/>
      <c r="K26" s="114"/>
      <c r="L26" s="114"/>
      <c r="M26" s="114"/>
      <c r="N26" s="114"/>
      <c r="O26" s="5"/>
      <c r="P26" s="5"/>
      <c r="Q26" s="114" t="s">
        <v>8</v>
      </c>
      <c r="R26" s="114"/>
      <c r="S26" s="114"/>
      <c r="T26" s="114"/>
      <c r="U26" s="114"/>
      <c r="V26" s="114"/>
      <c r="W26" s="114"/>
      <c r="X26" s="114"/>
      <c r="Y26" s="114"/>
      <c r="Z26" s="6"/>
    </row>
  </sheetData>
  <sheetProtection/>
  <mergeCells count="19">
    <mergeCell ref="B24:G24"/>
    <mergeCell ref="F26:N26"/>
    <mergeCell ref="Q26:Y26"/>
    <mergeCell ref="Z3:Z4"/>
    <mergeCell ref="K22:R22"/>
    <mergeCell ref="T22:Y22"/>
    <mergeCell ref="B23:D23"/>
    <mergeCell ref="F23:O23"/>
    <mergeCell ref="P23:Y23"/>
    <mergeCell ref="A1:Z1"/>
    <mergeCell ref="A2:Z2"/>
    <mergeCell ref="A3:A4"/>
    <mergeCell ref="B3:B4"/>
    <mergeCell ref="D3:P3"/>
    <mergeCell ref="Q3:U3"/>
    <mergeCell ref="V3:V4"/>
    <mergeCell ref="W3:W4"/>
    <mergeCell ref="X3:X4"/>
    <mergeCell ref="Y3:Y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26"/>
  <sheetViews>
    <sheetView tabSelected="1" zoomScale="90" zoomScaleNormal="90" zoomScalePageLayoutView="0" workbookViewId="0" topLeftCell="A1">
      <selection activeCell="Q4" sqref="Q4:W4"/>
    </sheetView>
  </sheetViews>
  <sheetFormatPr defaultColWidth="9.00390625" defaultRowHeight="12.75"/>
  <cols>
    <col min="1" max="1" width="2.75390625" style="0" customWidth="1"/>
    <col min="2" max="2" width="31.00390625" style="0" customWidth="1"/>
    <col min="3" max="3" width="17.875" style="0" customWidth="1"/>
    <col min="4" max="4" width="3.625" style="0" customWidth="1"/>
    <col min="5" max="7" width="3.25390625" style="0" customWidth="1"/>
    <col min="8" max="8" width="6.75390625" style="0" customWidth="1"/>
    <col min="9" max="9" width="3.75390625" style="0" customWidth="1"/>
    <col min="10" max="10" width="3.625" style="0" customWidth="1"/>
    <col min="11" max="11" width="3.375" style="0" customWidth="1"/>
    <col min="12" max="12" width="3.75390625" style="0" customWidth="1"/>
    <col min="13" max="13" width="3.625" style="0" customWidth="1"/>
    <col min="14" max="15" width="3.375" style="0" customWidth="1"/>
    <col min="16" max="18" width="3.625" style="0" customWidth="1"/>
    <col min="19" max="19" width="3.25390625" style="0" customWidth="1"/>
    <col min="20" max="20" width="9.875" style="0" customWidth="1"/>
    <col min="21" max="21" width="6.875" style="0" customWidth="1"/>
    <col min="22" max="22" width="5.375" style="0" customWidth="1"/>
    <col min="23" max="23" width="4.875" style="0" customWidth="1"/>
    <col min="24" max="24" width="6.00390625" style="0" customWidth="1"/>
    <col min="25" max="25" width="7.75390625" style="0" customWidth="1"/>
    <col min="26" max="26" width="5.75390625" style="0" customWidth="1"/>
    <col min="27" max="27" width="5.625" style="0" customWidth="1"/>
    <col min="28" max="28" width="5.75390625" style="0" customWidth="1"/>
  </cols>
  <sheetData>
    <row r="1" spans="1:28" ht="31.5" customHeight="1">
      <c r="A1" s="120" t="s">
        <v>372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2"/>
    </row>
    <row r="2" spans="1:28" ht="13.5" thickBot="1">
      <c r="A2" s="123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5"/>
      <c r="R2" s="125"/>
      <c r="S2" s="125"/>
      <c r="T2" s="125"/>
      <c r="U2" s="125"/>
      <c r="V2" s="125"/>
      <c r="W2" s="125"/>
      <c r="X2" s="125"/>
      <c r="Y2" s="124"/>
      <c r="Z2" s="124"/>
      <c r="AA2" s="124"/>
      <c r="AB2" s="126"/>
    </row>
    <row r="3" spans="1:28" ht="37.5" customHeight="1">
      <c r="A3" s="127" t="s">
        <v>0</v>
      </c>
      <c r="B3" s="118" t="s">
        <v>1</v>
      </c>
      <c r="C3" s="118" t="s">
        <v>27</v>
      </c>
      <c r="D3" s="120" t="s">
        <v>11</v>
      </c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9" t="s">
        <v>12</v>
      </c>
      <c r="R3" s="130"/>
      <c r="S3" s="130"/>
      <c r="T3" s="130"/>
      <c r="U3" s="130"/>
      <c r="V3" s="130"/>
      <c r="W3" s="130"/>
      <c r="X3" s="136" t="s">
        <v>5</v>
      </c>
      <c r="Y3" s="138" t="s">
        <v>9</v>
      </c>
      <c r="Z3" s="115" t="s">
        <v>4</v>
      </c>
      <c r="AA3" s="115" t="s">
        <v>3</v>
      </c>
      <c r="AB3" s="115" t="s">
        <v>2</v>
      </c>
    </row>
    <row r="4" spans="1:28" ht="247.5" customHeight="1">
      <c r="A4" s="128"/>
      <c r="B4" s="119"/>
      <c r="C4" s="119"/>
      <c r="D4" s="70" t="s">
        <v>368</v>
      </c>
      <c r="E4" s="70" t="s">
        <v>174</v>
      </c>
      <c r="F4" s="70" t="s">
        <v>369</v>
      </c>
      <c r="G4" s="70" t="s">
        <v>370</v>
      </c>
      <c r="H4" s="70" t="s">
        <v>371</v>
      </c>
      <c r="I4" s="27"/>
      <c r="J4" s="27"/>
      <c r="K4" s="27"/>
      <c r="L4" s="27"/>
      <c r="M4" s="27"/>
      <c r="N4" s="27"/>
      <c r="O4" s="27"/>
      <c r="P4" s="29"/>
      <c r="Q4" s="261" t="s">
        <v>361</v>
      </c>
      <c r="R4" s="70" t="s">
        <v>359</v>
      </c>
      <c r="S4" s="70" t="s">
        <v>360</v>
      </c>
      <c r="T4" s="70" t="s">
        <v>362</v>
      </c>
      <c r="U4" s="70" t="s">
        <v>363</v>
      </c>
      <c r="V4" s="70" t="s">
        <v>364</v>
      </c>
      <c r="W4" s="262" t="s">
        <v>365</v>
      </c>
      <c r="X4" s="137"/>
      <c r="Y4" s="139"/>
      <c r="Z4" s="116"/>
      <c r="AA4" s="116"/>
      <c r="AB4" s="116"/>
    </row>
    <row r="5" spans="1:28" s="12" customFormat="1" ht="12.75">
      <c r="A5" s="14">
        <v>1</v>
      </c>
      <c r="B5" s="14"/>
      <c r="C5" s="61">
        <v>2138020302</v>
      </c>
      <c r="D5" s="76">
        <v>4</v>
      </c>
      <c r="E5" s="76">
        <v>5</v>
      </c>
      <c r="F5" s="76">
        <v>4</v>
      </c>
      <c r="G5" s="75">
        <v>4</v>
      </c>
      <c r="H5" s="76">
        <v>4</v>
      </c>
      <c r="I5" s="31"/>
      <c r="J5" s="31"/>
      <c r="K5" s="15"/>
      <c r="L5" s="11"/>
      <c r="M5" s="11"/>
      <c r="N5" s="11"/>
      <c r="O5" s="11"/>
      <c r="P5" s="30"/>
      <c r="Q5" s="171">
        <v>3</v>
      </c>
      <c r="R5" s="75">
        <v>3</v>
      </c>
      <c r="S5" s="75">
        <v>3</v>
      </c>
      <c r="T5" s="76">
        <v>3</v>
      </c>
      <c r="U5" s="75">
        <v>3</v>
      </c>
      <c r="V5" s="76" t="s">
        <v>366</v>
      </c>
      <c r="W5" s="244" t="s">
        <v>20</v>
      </c>
      <c r="X5" s="202">
        <f>SUM(D5:W5)/12</f>
        <v>3</v>
      </c>
      <c r="Y5" s="245">
        <v>1</v>
      </c>
      <c r="Z5" s="11">
        <v>169</v>
      </c>
      <c r="AA5" s="11">
        <v>8</v>
      </c>
      <c r="AB5" s="11">
        <v>161</v>
      </c>
    </row>
    <row r="6" spans="1:28" s="12" customFormat="1" ht="12.75">
      <c r="A6" s="14">
        <v>2</v>
      </c>
      <c r="B6" s="14"/>
      <c r="C6" s="61">
        <v>2138020330</v>
      </c>
      <c r="D6" s="76">
        <v>5</v>
      </c>
      <c r="E6" s="76">
        <v>5</v>
      </c>
      <c r="F6" s="76">
        <v>5</v>
      </c>
      <c r="G6" s="75">
        <v>4</v>
      </c>
      <c r="H6" s="76">
        <v>3</v>
      </c>
      <c r="I6" s="31"/>
      <c r="J6" s="31"/>
      <c r="K6" s="15"/>
      <c r="L6" s="11"/>
      <c r="M6" s="11"/>
      <c r="N6" s="11"/>
      <c r="O6" s="11"/>
      <c r="P6" s="30"/>
      <c r="Q6" s="171">
        <v>3</v>
      </c>
      <c r="R6" s="75">
        <v>3</v>
      </c>
      <c r="S6" s="75">
        <v>3</v>
      </c>
      <c r="T6" s="76">
        <v>3</v>
      </c>
      <c r="U6" s="75">
        <v>3</v>
      </c>
      <c r="V6" s="76" t="s">
        <v>366</v>
      </c>
      <c r="W6" s="244" t="s">
        <v>20</v>
      </c>
      <c r="X6" s="202">
        <f aca="true" t="shared" si="0" ref="X6:X19">SUM(D6:W6)/12</f>
        <v>3.0833333333333335</v>
      </c>
      <c r="Y6" s="245"/>
      <c r="Z6" s="11">
        <v>104</v>
      </c>
      <c r="AA6" s="11">
        <v>2</v>
      </c>
      <c r="AB6" s="11">
        <v>102</v>
      </c>
    </row>
    <row r="7" spans="1:28" s="12" customFormat="1" ht="12.75">
      <c r="A7" s="14">
        <v>3</v>
      </c>
      <c r="B7" s="14"/>
      <c r="C7" s="61" t="s">
        <v>353</v>
      </c>
      <c r="D7" s="76">
        <v>5</v>
      </c>
      <c r="E7" s="76">
        <v>5</v>
      </c>
      <c r="F7" s="76">
        <v>5</v>
      </c>
      <c r="G7" s="75">
        <v>5</v>
      </c>
      <c r="H7" s="76">
        <v>5</v>
      </c>
      <c r="I7" s="31"/>
      <c r="J7" s="31"/>
      <c r="K7" s="15"/>
      <c r="L7" s="11"/>
      <c r="M7" s="11"/>
      <c r="N7" s="11"/>
      <c r="O7" s="11"/>
      <c r="P7" s="30"/>
      <c r="Q7" s="171">
        <v>5</v>
      </c>
      <c r="R7" s="75">
        <v>5</v>
      </c>
      <c r="S7" s="75">
        <v>5</v>
      </c>
      <c r="T7" s="76">
        <v>5</v>
      </c>
      <c r="U7" s="75">
        <v>4</v>
      </c>
      <c r="V7" s="76" t="s">
        <v>366</v>
      </c>
      <c r="W7" s="76" t="s">
        <v>366</v>
      </c>
      <c r="X7" s="202">
        <f t="shared" si="0"/>
        <v>4.083333333333333</v>
      </c>
      <c r="Y7" s="245"/>
      <c r="Z7" s="11">
        <v>26</v>
      </c>
      <c r="AA7" s="11"/>
      <c r="AB7" s="11">
        <v>26</v>
      </c>
    </row>
    <row r="8" spans="1:28" s="12" customFormat="1" ht="12.75">
      <c r="A8" s="14">
        <v>4</v>
      </c>
      <c r="B8" s="14"/>
      <c r="C8" s="61" t="s">
        <v>354</v>
      </c>
      <c r="D8" s="76">
        <v>5</v>
      </c>
      <c r="E8" s="76">
        <v>5</v>
      </c>
      <c r="F8" s="76">
        <v>5</v>
      </c>
      <c r="G8" s="75">
        <v>5</v>
      </c>
      <c r="H8" s="75">
        <v>5</v>
      </c>
      <c r="I8" s="31"/>
      <c r="J8" s="31"/>
      <c r="K8" s="15"/>
      <c r="L8" s="11"/>
      <c r="M8" s="11"/>
      <c r="N8" s="11"/>
      <c r="O8" s="11"/>
      <c r="P8" s="30"/>
      <c r="Q8" s="171">
        <v>5</v>
      </c>
      <c r="R8" s="75">
        <v>5</v>
      </c>
      <c r="S8" s="75">
        <v>5</v>
      </c>
      <c r="T8" s="76">
        <v>5</v>
      </c>
      <c r="U8" s="75">
        <v>5</v>
      </c>
      <c r="V8" s="76" t="s">
        <v>366</v>
      </c>
      <c r="W8" s="76" t="s">
        <v>366</v>
      </c>
      <c r="X8" s="202">
        <f t="shared" si="0"/>
        <v>4.166666666666667</v>
      </c>
      <c r="Y8" s="245"/>
      <c r="Z8" s="11">
        <v>61</v>
      </c>
      <c r="AA8" s="11"/>
      <c r="AB8" s="11">
        <v>61</v>
      </c>
    </row>
    <row r="9" spans="1:28" s="12" customFormat="1" ht="12.75">
      <c r="A9" s="14">
        <v>5</v>
      </c>
      <c r="B9" s="14"/>
      <c r="C9" s="61" t="s">
        <v>355</v>
      </c>
      <c r="D9" s="163" t="s">
        <v>22</v>
      </c>
      <c r="E9" s="163" t="s">
        <v>22</v>
      </c>
      <c r="F9" s="163">
        <v>2</v>
      </c>
      <c r="G9" s="162" t="s">
        <v>22</v>
      </c>
      <c r="H9" s="76">
        <v>3</v>
      </c>
      <c r="I9" s="31"/>
      <c r="J9" s="31"/>
      <c r="K9" s="15"/>
      <c r="L9" s="11"/>
      <c r="M9" s="11"/>
      <c r="N9" s="11"/>
      <c r="O9" s="11"/>
      <c r="P9" s="30"/>
      <c r="Q9" s="171">
        <v>4</v>
      </c>
      <c r="R9" s="75">
        <v>3</v>
      </c>
      <c r="S9" s="162">
        <v>2</v>
      </c>
      <c r="T9" s="76">
        <v>3</v>
      </c>
      <c r="U9" s="162">
        <v>2</v>
      </c>
      <c r="V9" s="76" t="s">
        <v>366</v>
      </c>
      <c r="W9" s="244" t="s">
        <v>20</v>
      </c>
      <c r="X9" s="202">
        <f t="shared" si="0"/>
        <v>1.5833333333333333</v>
      </c>
      <c r="Y9" s="245"/>
      <c r="Z9" s="11">
        <v>391</v>
      </c>
      <c r="AA9" s="11">
        <v>260</v>
      </c>
      <c r="AB9" s="11">
        <v>131</v>
      </c>
    </row>
    <row r="10" spans="1:28" s="12" customFormat="1" ht="12.75">
      <c r="A10" s="14">
        <v>6</v>
      </c>
      <c r="B10" s="14"/>
      <c r="C10" s="61" t="s">
        <v>356</v>
      </c>
      <c r="D10" s="76">
        <v>4</v>
      </c>
      <c r="E10" s="76">
        <v>5</v>
      </c>
      <c r="F10" s="76">
        <v>4</v>
      </c>
      <c r="G10" s="75">
        <v>3</v>
      </c>
      <c r="H10" s="76">
        <v>3</v>
      </c>
      <c r="I10" s="31"/>
      <c r="J10" s="31"/>
      <c r="K10" s="15"/>
      <c r="L10" s="11"/>
      <c r="M10" s="11"/>
      <c r="N10" s="11"/>
      <c r="O10" s="11"/>
      <c r="P10" s="30"/>
      <c r="Q10" s="172">
        <v>2</v>
      </c>
      <c r="R10" s="75">
        <v>3</v>
      </c>
      <c r="S10" s="75">
        <v>3</v>
      </c>
      <c r="T10" s="163" t="s">
        <v>20</v>
      </c>
      <c r="U10" s="75">
        <v>3</v>
      </c>
      <c r="V10" s="76" t="s">
        <v>366</v>
      </c>
      <c r="W10" s="244" t="s">
        <v>20</v>
      </c>
      <c r="X10" s="202">
        <f t="shared" si="0"/>
        <v>2.5</v>
      </c>
      <c r="Y10" s="245"/>
      <c r="Z10" s="11">
        <v>126</v>
      </c>
      <c r="AA10" s="11"/>
      <c r="AB10" s="11">
        <v>126</v>
      </c>
    </row>
    <row r="11" spans="1:28" s="12" customFormat="1" ht="12.75">
      <c r="A11" s="14">
        <v>7</v>
      </c>
      <c r="B11" s="14"/>
      <c r="C11" s="61">
        <v>2138020334</v>
      </c>
      <c r="D11" s="76">
        <v>5</v>
      </c>
      <c r="E11" s="76">
        <v>5</v>
      </c>
      <c r="F11" s="76">
        <v>5</v>
      </c>
      <c r="G11" s="75">
        <v>4</v>
      </c>
      <c r="H11" s="76">
        <v>3</v>
      </c>
      <c r="I11" s="31"/>
      <c r="J11" s="31"/>
      <c r="K11" s="15"/>
      <c r="L11" s="11"/>
      <c r="M11" s="11"/>
      <c r="N11" s="11"/>
      <c r="O11" s="11"/>
      <c r="P11" s="30"/>
      <c r="Q11" s="171">
        <v>3</v>
      </c>
      <c r="R11" s="75">
        <v>3</v>
      </c>
      <c r="S11" s="75">
        <v>3</v>
      </c>
      <c r="T11" s="76">
        <v>3</v>
      </c>
      <c r="U11" s="75">
        <v>3</v>
      </c>
      <c r="V11" s="76" t="s">
        <v>366</v>
      </c>
      <c r="W11" s="244" t="s">
        <v>20</v>
      </c>
      <c r="X11" s="202">
        <f t="shared" si="0"/>
        <v>3.0833333333333335</v>
      </c>
      <c r="Y11" s="245"/>
      <c r="Z11" s="11">
        <v>134</v>
      </c>
      <c r="AA11" s="11">
        <v>2</v>
      </c>
      <c r="AB11" s="11">
        <v>132</v>
      </c>
    </row>
    <row r="12" spans="1:28" s="12" customFormat="1" ht="12.75">
      <c r="A12" s="14">
        <v>8</v>
      </c>
      <c r="B12" s="14"/>
      <c r="C12" s="61">
        <v>2138020324</v>
      </c>
      <c r="D12" s="76">
        <v>3</v>
      </c>
      <c r="E12" s="76">
        <v>5</v>
      </c>
      <c r="F12" s="76">
        <v>3</v>
      </c>
      <c r="G12" s="75">
        <v>3</v>
      </c>
      <c r="H12" s="76">
        <v>3</v>
      </c>
      <c r="I12" s="31"/>
      <c r="J12" s="31"/>
      <c r="K12" s="15"/>
      <c r="L12" s="11"/>
      <c r="M12" s="11"/>
      <c r="N12" s="11"/>
      <c r="O12" s="11"/>
      <c r="P12" s="30"/>
      <c r="Q12" s="172">
        <v>2</v>
      </c>
      <c r="R12" s="162">
        <v>2</v>
      </c>
      <c r="S12" s="75">
        <v>3</v>
      </c>
      <c r="T12" s="76">
        <v>3</v>
      </c>
      <c r="U12" s="162">
        <v>2</v>
      </c>
      <c r="V12" s="76" t="s">
        <v>366</v>
      </c>
      <c r="W12" s="76" t="s">
        <v>366</v>
      </c>
      <c r="X12" s="202">
        <f t="shared" si="0"/>
        <v>2.4166666666666665</v>
      </c>
      <c r="Y12" s="245">
        <v>5</v>
      </c>
      <c r="Z12" s="11">
        <v>114</v>
      </c>
      <c r="AA12" s="11"/>
      <c r="AB12" s="11">
        <v>114</v>
      </c>
    </row>
    <row r="13" spans="1:28" s="12" customFormat="1" ht="12.75">
      <c r="A13" s="14">
        <v>9</v>
      </c>
      <c r="B13" s="14"/>
      <c r="C13" s="61">
        <v>2138020312</v>
      </c>
      <c r="D13" s="76">
        <v>3</v>
      </c>
      <c r="E13" s="76">
        <v>2</v>
      </c>
      <c r="F13" s="76">
        <v>4</v>
      </c>
      <c r="G13" s="75">
        <v>4</v>
      </c>
      <c r="H13" s="163">
        <v>2</v>
      </c>
      <c r="I13" s="31"/>
      <c r="J13" s="31"/>
      <c r="K13" s="15"/>
      <c r="L13" s="11"/>
      <c r="M13" s="11"/>
      <c r="N13" s="11"/>
      <c r="O13" s="11"/>
      <c r="P13" s="30"/>
      <c r="Q13" s="172" t="s">
        <v>20</v>
      </c>
      <c r="R13" s="162">
        <v>2</v>
      </c>
      <c r="S13" s="162">
        <v>2</v>
      </c>
      <c r="T13" s="163" t="s">
        <v>20</v>
      </c>
      <c r="U13" s="162">
        <v>2</v>
      </c>
      <c r="V13" s="244" t="s">
        <v>20</v>
      </c>
      <c r="W13" s="244" t="s">
        <v>20</v>
      </c>
      <c r="X13" s="202">
        <f t="shared" si="0"/>
        <v>1.75</v>
      </c>
      <c r="Y13" s="245">
        <v>1</v>
      </c>
      <c r="Z13" s="11">
        <v>330</v>
      </c>
      <c r="AA13" s="11"/>
      <c r="AB13" s="11">
        <v>330</v>
      </c>
    </row>
    <row r="14" spans="1:28" s="12" customFormat="1" ht="12.75">
      <c r="A14" s="14">
        <v>10</v>
      </c>
      <c r="B14" s="14"/>
      <c r="C14" s="61">
        <v>2138020356</v>
      </c>
      <c r="D14" s="76">
        <v>3</v>
      </c>
      <c r="E14" s="76">
        <v>5</v>
      </c>
      <c r="F14" s="76">
        <v>4</v>
      </c>
      <c r="G14" s="75">
        <v>4</v>
      </c>
      <c r="H14" s="76">
        <v>4</v>
      </c>
      <c r="I14" s="31"/>
      <c r="J14" s="31"/>
      <c r="K14" s="15"/>
      <c r="L14" s="11"/>
      <c r="M14" s="11"/>
      <c r="N14" s="11"/>
      <c r="O14" s="11"/>
      <c r="P14" s="30"/>
      <c r="Q14" s="171">
        <v>3</v>
      </c>
      <c r="R14" s="75">
        <v>3</v>
      </c>
      <c r="S14" s="75">
        <v>3</v>
      </c>
      <c r="T14" s="76">
        <v>3</v>
      </c>
      <c r="U14" s="75">
        <v>3</v>
      </c>
      <c r="V14" s="76" t="s">
        <v>366</v>
      </c>
      <c r="W14" s="76" t="s">
        <v>366</v>
      </c>
      <c r="X14" s="202">
        <f t="shared" si="0"/>
        <v>2.9166666666666665</v>
      </c>
      <c r="Y14" s="245">
        <v>1</v>
      </c>
      <c r="Z14" s="11">
        <v>42</v>
      </c>
      <c r="AA14" s="11"/>
      <c r="AB14" s="11">
        <v>42</v>
      </c>
    </row>
    <row r="15" spans="1:28" s="12" customFormat="1" ht="12.75">
      <c r="A15" s="14">
        <v>11</v>
      </c>
      <c r="B15" s="14"/>
      <c r="C15" s="61">
        <v>2138020338</v>
      </c>
      <c r="D15" s="76">
        <v>3</v>
      </c>
      <c r="E15" s="76">
        <v>5</v>
      </c>
      <c r="F15" s="76">
        <v>3</v>
      </c>
      <c r="G15" s="162">
        <v>2</v>
      </c>
      <c r="H15" s="163">
        <v>2</v>
      </c>
      <c r="I15" s="31"/>
      <c r="J15" s="31"/>
      <c r="K15" s="15"/>
      <c r="L15" s="11"/>
      <c r="M15" s="11"/>
      <c r="N15" s="11"/>
      <c r="O15" s="11"/>
      <c r="P15" s="30"/>
      <c r="Q15" s="172" t="s">
        <v>20</v>
      </c>
      <c r="R15" s="162">
        <v>2</v>
      </c>
      <c r="S15" s="162">
        <v>2</v>
      </c>
      <c r="T15" s="163">
        <v>2</v>
      </c>
      <c r="U15" s="162">
        <v>2</v>
      </c>
      <c r="V15" s="244" t="s">
        <v>367</v>
      </c>
      <c r="W15" s="244" t="s">
        <v>20</v>
      </c>
      <c r="X15" s="202">
        <f t="shared" si="0"/>
        <v>1.9166666666666667</v>
      </c>
      <c r="Y15" s="245">
        <v>6</v>
      </c>
      <c r="Z15" s="11">
        <v>159</v>
      </c>
      <c r="AA15" s="11">
        <v>26</v>
      </c>
      <c r="AB15" s="11">
        <v>133</v>
      </c>
    </row>
    <row r="16" spans="1:28" s="12" customFormat="1" ht="12.75">
      <c r="A16" s="14">
        <v>12</v>
      </c>
      <c r="B16" s="14"/>
      <c r="C16" s="61">
        <v>2138020335</v>
      </c>
      <c r="D16" s="76">
        <v>3</v>
      </c>
      <c r="E16" s="76">
        <v>5</v>
      </c>
      <c r="F16" s="76">
        <v>4</v>
      </c>
      <c r="G16" s="75">
        <v>4</v>
      </c>
      <c r="H16" s="163">
        <v>2</v>
      </c>
      <c r="I16" s="31"/>
      <c r="J16" s="31"/>
      <c r="K16" s="15"/>
      <c r="L16" s="11"/>
      <c r="M16" s="11"/>
      <c r="N16" s="11"/>
      <c r="O16" s="11"/>
      <c r="P16" s="30"/>
      <c r="Q16" s="172">
        <v>2</v>
      </c>
      <c r="R16" s="162" t="s">
        <v>20</v>
      </c>
      <c r="S16" s="75">
        <v>3</v>
      </c>
      <c r="T16" s="76">
        <v>3</v>
      </c>
      <c r="U16" s="162">
        <v>2</v>
      </c>
      <c r="V16" s="76" t="s">
        <v>366</v>
      </c>
      <c r="W16" s="244" t="s">
        <v>20</v>
      </c>
      <c r="X16" s="202">
        <f t="shared" si="0"/>
        <v>2.3333333333333335</v>
      </c>
      <c r="Y16" s="245">
        <v>6</v>
      </c>
      <c r="Z16" s="11">
        <v>180</v>
      </c>
      <c r="AA16" s="11"/>
      <c r="AB16" s="11">
        <v>180</v>
      </c>
    </row>
    <row r="17" spans="1:28" s="12" customFormat="1" ht="12.75">
      <c r="A17" s="14">
        <v>13</v>
      </c>
      <c r="B17" s="14"/>
      <c r="C17" s="61" t="s">
        <v>357</v>
      </c>
      <c r="D17" s="76">
        <v>5</v>
      </c>
      <c r="E17" s="76">
        <v>5</v>
      </c>
      <c r="F17" s="76">
        <v>5</v>
      </c>
      <c r="G17" s="75">
        <v>4</v>
      </c>
      <c r="H17" s="76">
        <v>5</v>
      </c>
      <c r="I17" s="31"/>
      <c r="J17" s="31"/>
      <c r="K17" s="15"/>
      <c r="L17" s="11"/>
      <c r="M17" s="11"/>
      <c r="N17" s="11"/>
      <c r="O17" s="11"/>
      <c r="P17" s="30"/>
      <c r="Q17" s="171">
        <v>5</v>
      </c>
      <c r="R17" s="75">
        <v>5</v>
      </c>
      <c r="S17" s="75">
        <v>5</v>
      </c>
      <c r="T17" s="76">
        <v>5</v>
      </c>
      <c r="U17" s="75">
        <v>5</v>
      </c>
      <c r="V17" s="76" t="s">
        <v>366</v>
      </c>
      <c r="W17" s="76" t="s">
        <v>366</v>
      </c>
      <c r="X17" s="202">
        <f t="shared" si="0"/>
        <v>4.083333333333333</v>
      </c>
      <c r="Y17" s="245"/>
      <c r="Z17" s="11">
        <v>147</v>
      </c>
      <c r="AA17" s="11"/>
      <c r="AB17" s="11">
        <v>147</v>
      </c>
    </row>
    <row r="18" spans="1:28" s="12" customFormat="1" ht="12.75">
      <c r="A18" s="14">
        <v>14</v>
      </c>
      <c r="B18" s="14"/>
      <c r="C18" s="61" t="s">
        <v>358</v>
      </c>
      <c r="D18" s="76">
        <v>3</v>
      </c>
      <c r="E18" s="76">
        <v>5</v>
      </c>
      <c r="F18" s="76">
        <v>5</v>
      </c>
      <c r="G18" s="162">
        <v>2</v>
      </c>
      <c r="H18" s="163">
        <v>2</v>
      </c>
      <c r="I18" s="31"/>
      <c r="J18" s="31"/>
      <c r="K18" s="15"/>
      <c r="L18" s="11"/>
      <c r="M18" s="11"/>
      <c r="N18" s="11"/>
      <c r="O18" s="11"/>
      <c r="P18" s="30"/>
      <c r="Q18" s="172" t="s">
        <v>20</v>
      </c>
      <c r="R18" s="162">
        <v>2</v>
      </c>
      <c r="S18" s="162">
        <v>2</v>
      </c>
      <c r="T18" s="163" t="s">
        <v>20</v>
      </c>
      <c r="U18" s="162">
        <v>2</v>
      </c>
      <c r="V18" s="244" t="s">
        <v>20</v>
      </c>
      <c r="W18" s="244" t="s">
        <v>20</v>
      </c>
      <c r="X18" s="202">
        <f t="shared" si="0"/>
        <v>1.9166666666666667</v>
      </c>
      <c r="Y18" s="245">
        <v>6</v>
      </c>
      <c r="Z18" s="11">
        <v>170</v>
      </c>
      <c r="AA18" s="11"/>
      <c r="AB18" s="11">
        <v>170</v>
      </c>
    </row>
    <row r="19" spans="1:28" s="12" customFormat="1" ht="13.5" thickBot="1">
      <c r="A19" s="14">
        <v>15</v>
      </c>
      <c r="B19" s="14"/>
      <c r="C19" s="61">
        <v>2138020357</v>
      </c>
      <c r="D19" s="76">
        <v>4</v>
      </c>
      <c r="E19" s="76">
        <v>5</v>
      </c>
      <c r="F19" s="76">
        <v>5</v>
      </c>
      <c r="G19" s="75">
        <v>4</v>
      </c>
      <c r="H19" s="76">
        <v>4</v>
      </c>
      <c r="I19" s="31"/>
      <c r="J19" s="31"/>
      <c r="K19" s="15"/>
      <c r="L19" s="11"/>
      <c r="M19" s="11"/>
      <c r="N19" s="11"/>
      <c r="O19" s="11"/>
      <c r="P19" s="30"/>
      <c r="Q19" s="173">
        <v>3</v>
      </c>
      <c r="R19" s="167">
        <v>3</v>
      </c>
      <c r="S19" s="167">
        <v>3</v>
      </c>
      <c r="T19" s="76">
        <v>3</v>
      </c>
      <c r="U19" s="75">
        <v>4</v>
      </c>
      <c r="V19" s="76" t="s">
        <v>366</v>
      </c>
      <c r="W19" s="76" t="s">
        <v>366</v>
      </c>
      <c r="X19" s="202">
        <f t="shared" si="0"/>
        <v>3.1666666666666665</v>
      </c>
      <c r="Y19" s="245"/>
      <c r="Z19" s="11">
        <v>22</v>
      </c>
      <c r="AA19" s="11"/>
      <c r="AB19" s="11">
        <v>22</v>
      </c>
    </row>
    <row r="20" spans="1:28" s="12" customFormat="1" ht="12" thickBot="1">
      <c r="A20" s="47"/>
      <c r="B20" s="50" t="s">
        <v>10</v>
      </c>
      <c r="C20" s="50"/>
      <c r="D20" s="51"/>
      <c r="E20" s="51"/>
      <c r="F20" s="51"/>
      <c r="G20" s="51"/>
      <c r="H20" s="51"/>
      <c r="I20" s="51"/>
      <c r="J20" s="51"/>
      <c r="K20" s="51"/>
      <c r="L20" s="40"/>
      <c r="M20" s="40"/>
      <c r="N20" s="40"/>
      <c r="O20" s="40"/>
      <c r="P20" s="41"/>
      <c r="Q20" s="38"/>
      <c r="R20" s="40"/>
      <c r="S20" s="40"/>
      <c r="T20" s="41"/>
      <c r="U20" s="41"/>
      <c r="V20" s="41"/>
      <c r="W20" s="42"/>
      <c r="X20" s="52">
        <f>SUM(X5:X19)</f>
        <v>42.00000000000001</v>
      </c>
      <c r="Y20" s="44"/>
      <c r="Z20" s="40">
        <f>SUM(Z5:Z19)</f>
        <v>2175</v>
      </c>
      <c r="AA20" s="40">
        <f>SUM(AA5:AA19)</f>
        <v>298</v>
      </c>
      <c r="AB20" s="42">
        <f>SUM(AB5:AB19)</f>
        <v>1877</v>
      </c>
    </row>
    <row r="21" spans="1:28" ht="14.25" customHeight="1" thickBot="1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49">
        <v>558</v>
      </c>
    </row>
    <row r="22" spans="1:28" ht="11.25" customHeight="1">
      <c r="A22" s="7"/>
      <c r="B22" s="8"/>
      <c r="C22" s="8"/>
      <c r="D22" s="9"/>
      <c r="E22" s="9"/>
      <c r="F22" s="9"/>
      <c r="G22" s="9"/>
      <c r="H22" s="9"/>
      <c r="I22" s="9"/>
      <c r="J22" s="9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3"/>
    </row>
    <row r="23" spans="1:28" ht="15.75" customHeight="1">
      <c r="A23" s="1"/>
      <c r="B23" s="113"/>
      <c r="C23" s="113"/>
      <c r="D23" s="113"/>
      <c r="E23" s="2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3"/>
    </row>
    <row r="24" spans="1:28" ht="14.25" customHeight="1">
      <c r="A24" s="1"/>
      <c r="B24" s="112"/>
      <c r="C24" s="113"/>
      <c r="D24" s="113"/>
      <c r="E24" s="113"/>
      <c r="F24" s="113"/>
      <c r="G24" s="113"/>
      <c r="H24" s="2"/>
      <c r="I24" s="2"/>
      <c r="J24" s="2"/>
      <c r="K24" s="2"/>
      <c r="L24" s="2"/>
      <c r="M24" s="2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2"/>
      <c r="AB24" s="3"/>
    </row>
    <row r="25" spans="1:28" ht="8.25" customHeight="1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3"/>
    </row>
    <row r="26" spans="1:28" ht="11.25" customHeight="1">
      <c r="A26" s="4"/>
      <c r="B26" s="5" t="s">
        <v>6</v>
      </c>
      <c r="C26" s="5"/>
      <c r="D26" s="5"/>
      <c r="E26" s="5"/>
      <c r="F26" s="114" t="s">
        <v>7</v>
      </c>
      <c r="G26" s="114"/>
      <c r="H26" s="114"/>
      <c r="I26" s="114"/>
      <c r="J26" s="114"/>
      <c r="K26" s="114"/>
      <c r="L26" s="114"/>
      <c r="M26" s="114"/>
      <c r="N26" s="114"/>
      <c r="O26" s="5"/>
      <c r="P26" s="5"/>
      <c r="Q26" s="114" t="s">
        <v>8</v>
      </c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6"/>
    </row>
  </sheetData>
  <sheetProtection/>
  <mergeCells count="20">
    <mergeCell ref="B24:G24"/>
    <mergeCell ref="F26:N26"/>
    <mergeCell ref="Q26:AA26"/>
    <mergeCell ref="AB3:AB4"/>
    <mergeCell ref="K22:R22"/>
    <mergeCell ref="S22:AA22"/>
    <mergeCell ref="B23:D23"/>
    <mergeCell ref="F23:O23"/>
    <mergeCell ref="P23:AA23"/>
    <mergeCell ref="C3:C4"/>
    <mergeCell ref="A1:AB1"/>
    <mergeCell ref="A2:AB2"/>
    <mergeCell ref="A3:A4"/>
    <mergeCell ref="B3:B4"/>
    <mergeCell ref="D3:P3"/>
    <mergeCell ref="Q3:W3"/>
    <mergeCell ref="X3:X4"/>
    <mergeCell ref="Y3:Y4"/>
    <mergeCell ref="Z3:Z4"/>
    <mergeCell ref="AA3:AA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7"/>
  <sheetViews>
    <sheetView zoomScale="80" zoomScaleNormal="80" zoomScalePageLayoutView="0" workbookViewId="0" topLeftCell="A1">
      <selection activeCell="Z17" sqref="Z17"/>
    </sheetView>
  </sheetViews>
  <sheetFormatPr defaultColWidth="9.00390625" defaultRowHeight="12.75"/>
  <cols>
    <col min="1" max="1" width="2.75390625" style="0" customWidth="1"/>
    <col min="2" max="2" width="29.375" style="0" customWidth="1"/>
    <col min="3" max="3" width="16.875" style="0" customWidth="1"/>
    <col min="4" max="4" width="3.625" style="0" customWidth="1"/>
    <col min="5" max="7" width="3.25390625" style="0" customWidth="1"/>
    <col min="8" max="8" width="3.625" style="0" customWidth="1"/>
    <col min="9" max="9" width="3.75390625" style="0" customWidth="1"/>
    <col min="10" max="10" width="3.625" style="0" customWidth="1"/>
    <col min="11" max="11" width="3.375" style="0" customWidth="1"/>
    <col min="12" max="12" width="3.75390625" style="0" customWidth="1"/>
    <col min="13" max="13" width="3.625" style="0" customWidth="1"/>
    <col min="14" max="15" width="3.375" style="0" customWidth="1"/>
    <col min="16" max="18" width="3.625" style="0" customWidth="1"/>
    <col min="19" max="19" width="3.25390625" style="0" customWidth="1"/>
    <col min="20" max="20" width="3.625" style="0" customWidth="1"/>
    <col min="21" max="21" width="6.00390625" style="0" customWidth="1"/>
    <col min="22" max="22" width="7.75390625" style="0" customWidth="1"/>
    <col min="23" max="23" width="5.75390625" style="0" customWidth="1"/>
    <col min="24" max="24" width="5.625" style="0" customWidth="1"/>
    <col min="25" max="25" width="5.375" style="0" customWidth="1"/>
  </cols>
  <sheetData>
    <row r="1" spans="1:25" ht="31.5" customHeight="1">
      <c r="A1" s="120" t="s">
        <v>52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2"/>
    </row>
    <row r="2" spans="1:25" ht="13.5" thickBot="1">
      <c r="A2" s="123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5"/>
      <c r="R2" s="125"/>
      <c r="S2" s="125"/>
      <c r="T2" s="125"/>
      <c r="U2" s="125"/>
      <c r="V2" s="124"/>
      <c r="W2" s="124"/>
      <c r="X2" s="124"/>
      <c r="Y2" s="126"/>
    </row>
    <row r="3" spans="1:25" ht="37.5" customHeight="1">
      <c r="A3" s="127" t="s">
        <v>0</v>
      </c>
      <c r="B3" s="118" t="s">
        <v>1</v>
      </c>
      <c r="C3" s="118" t="s">
        <v>27</v>
      </c>
      <c r="D3" s="120" t="s">
        <v>11</v>
      </c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9" t="s">
        <v>12</v>
      </c>
      <c r="R3" s="130"/>
      <c r="S3" s="130"/>
      <c r="T3" s="131"/>
      <c r="U3" s="136" t="s">
        <v>5</v>
      </c>
      <c r="V3" s="138" t="s">
        <v>9</v>
      </c>
      <c r="W3" s="115" t="s">
        <v>4</v>
      </c>
      <c r="X3" s="115" t="s">
        <v>3</v>
      </c>
      <c r="Y3" s="115" t="s">
        <v>2</v>
      </c>
    </row>
    <row r="4" spans="1:25" ht="239.25" customHeight="1">
      <c r="A4" s="128"/>
      <c r="B4" s="119"/>
      <c r="C4" s="119"/>
      <c r="D4" s="27" t="s">
        <v>14</v>
      </c>
      <c r="E4" s="27" t="s">
        <v>16</v>
      </c>
      <c r="F4" s="27" t="s">
        <v>18</v>
      </c>
      <c r="G4" s="27" t="s">
        <v>48</v>
      </c>
      <c r="H4" s="27" t="s">
        <v>15</v>
      </c>
      <c r="I4" s="27" t="s">
        <v>19</v>
      </c>
      <c r="J4" s="27" t="s">
        <v>23</v>
      </c>
      <c r="K4" s="27" t="s">
        <v>17</v>
      </c>
      <c r="L4" s="27" t="s">
        <v>49</v>
      </c>
      <c r="M4" s="27" t="s">
        <v>50</v>
      </c>
      <c r="N4" s="27"/>
      <c r="O4" s="27"/>
      <c r="P4" s="29"/>
      <c r="Q4" s="26" t="s">
        <v>82</v>
      </c>
      <c r="R4" s="27"/>
      <c r="S4" s="27"/>
      <c r="T4" s="28"/>
      <c r="U4" s="137"/>
      <c r="V4" s="139"/>
      <c r="W4" s="116"/>
      <c r="X4" s="116"/>
      <c r="Y4" s="116"/>
    </row>
    <row r="5" spans="1:25" s="12" customFormat="1" ht="11.25">
      <c r="A5" s="10">
        <v>1</v>
      </c>
      <c r="B5" s="14"/>
      <c r="C5" s="14" t="s">
        <v>57</v>
      </c>
      <c r="D5" s="17">
        <v>2</v>
      </c>
      <c r="E5" s="15">
        <v>3</v>
      </c>
      <c r="F5" s="15">
        <v>3</v>
      </c>
      <c r="G5" s="15">
        <v>3</v>
      </c>
      <c r="H5" s="15">
        <v>3</v>
      </c>
      <c r="I5" s="15">
        <v>4</v>
      </c>
      <c r="J5" s="15">
        <v>5</v>
      </c>
      <c r="K5" s="15">
        <v>3</v>
      </c>
      <c r="L5" s="15">
        <v>3</v>
      </c>
      <c r="M5" s="15">
        <v>4</v>
      </c>
      <c r="N5" s="15"/>
      <c r="O5" s="15"/>
      <c r="P5" s="20"/>
      <c r="Q5" s="25"/>
      <c r="R5" s="15"/>
      <c r="S5" s="15"/>
      <c r="T5" s="24"/>
      <c r="U5" s="206">
        <f>SUM(D5:T5)/11</f>
        <v>3</v>
      </c>
      <c r="V5" s="21"/>
      <c r="W5" s="15">
        <v>92</v>
      </c>
      <c r="X5" s="15"/>
      <c r="Y5" s="15">
        <v>92</v>
      </c>
    </row>
    <row r="6" spans="1:25" s="12" customFormat="1" ht="11.25">
      <c r="A6" s="14">
        <v>2</v>
      </c>
      <c r="B6" s="14"/>
      <c r="C6" s="14" t="s">
        <v>58</v>
      </c>
      <c r="D6" s="15">
        <v>4</v>
      </c>
      <c r="E6" s="15">
        <v>3</v>
      </c>
      <c r="F6" s="15">
        <v>3</v>
      </c>
      <c r="G6" s="15">
        <v>3</v>
      </c>
      <c r="H6" s="15">
        <v>3</v>
      </c>
      <c r="I6" s="15">
        <v>5</v>
      </c>
      <c r="J6" s="15">
        <v>5</v>
      </c>
      <c r="K6" s="15">
        <v>4</v>
      </c>
      <c r="L6" s="15">
        <v>4</v>
      </c>
      <c r="M6" s="15">
        <v>4</v>
      </c>
      <c r="N6" s="15"/>
      <c r="O6" s="15"/>
      <c r="P6" s="20"/>
      <c r="Q6" s="25">
        <v>2</v>
      </c>
      <c r="R6" s="15"/>
      <c r="S6" s="15"/>
      <c r="T6" s="24"/>
      <c r="U6" s="206">
        <f aca="true" t="shared" si="0" ref="U6:U30">SUM(D6:T6)/11</f>
        <v>3.6363636363636362</v>
      </c>
      <c r="V6" s="21"/>
      <c r="W6" s="15">
        <v>72</v>
      </c>
      <c r="X6" s="15"/>
      <c r="Y6" s="15">
        <v>72</v>
      </c>
    </row>
    <row r="7" spans="1:25" s="12" customFormat="1" ht="11.25">
      <c r="A7" s="14">
        <v>3</v>
      </c>
      <c r="B7" s="14"/>
      <c r="C7" s="14" t="s">
        <v>59</v>
      </c>
      <c r="D7" s="17">
        <v>2</v>
      </c>
      <c r="E7" s="15">
        <v>3</v>
      </c>
      <c r="F7" s="15">
        <v>3</v>
      </c>
      <c r="G7" s="15">
        <v>3</v>
      </c>
      <c r="H7" s="17">
        <v>2</v>
      </c>
      <c r="I7" s="15">
        <v>3</v>
      </c>
      <c r="J7" s="15">
        <v>4</v>
      </c>
      <c r="K7" s="17">
        <v>2</v>
      </c>
      <c r="L7" s="15">
        <v>4</v>
      </c>
      <c r="M7" s="15">
        <v>3</v>
      </c>
      <c r="N7" s="15"/>
      <c r="O7" s="15"/>
      <c r="P7" s="20"/>
      <c r="Q7" s="25">
        <v>2</v>
      </c>
      <c r="R7" s="15"/>
      <c r="S7" s="15"/>
      <c r="T7" s="24"/>
      <c r="U7" s="206">
        <f t="shared" si="0"/>
        <v>2.8181818181818183</v>
      </c>
      <c r="V7" s="21"/>
      <c r="W7" s="15">
        <v>216</v>
      </c>
      <c r="X7" s="15">
        <v>68</v>
      </c>
      <c r="Y7" s="15">
        <v>158</v>
      </c>
    </row>
    <row r="8" spans="1:25" s="12" customFormat="1" ht="11.25">
      <c r="A8" s="14">
        <v>4</v>
      </c>
      <c r="B8" s="14"/>
      <c r="C8" s="14" t="s">
        <v>60</v>
      </c>
      <c r="D8" s="17">
        <v>2</v>
      </c>
      <c r="E8" s="17">
        <v>2</v>
      </c>
      <c r="F8" s="15">
        <v>3</v>
      </c>
      <c r="G8" s="15">
        <v>3</v>
      </c>
      <c r="H8" s="15">
        <v>4</v>
      </c>
      <c r="I8" s="17">
        <v>2</v>
      </c>
      <c r="J8" s="15">
        <v>5</v>
      </c>
      <c r="K8" s="17">
        <v>2</v>
      </c>
      <c r="L8" s="15">
        <v>4</v>
      </c>
      <c r="M8" s="15">
        <v>4</v>
      </c>
      <c r="N8" s="15"/>
      <c r="O8" s="15"/>
      <c r="P8" s="20"/>
      <c r="Q8" s="23">
        <v>3</v>
      </c>
      <c r="R8" s="15"/>
      <c r="S8" s="15"/>
      <c r="T8" s="24"/>
      <c r="U8" s="206">
        <f t="shared" si="0"/>
        <v>3.090909090909091</v>
      </c>
      <c r="V8" s="21"/>
      <c r="W8" s="15">
        <v>140</v>
      </c>
      <c r="X8" s="15">
        <v>26</v>
      </c>
      <c r="Y8" s="15">
        <v>114</v>
      </c>
    </row>
    <row r="9" spans="1:25" s="12" customFormat="1" ht="11.25">
      <c r="A9" s="14">
        <v>5</v>
      </c>
      <c r="B9" s="14"/>
      <c r="C9" s="14" t="s">
        <v>61</v>
      </c>
      <c r="D9" s="15">
        <v>3</v>
      </c>
      <c r="E9" s="15">
        <v>5</v>
      </c>
      <c r="F9" s="15">
        <v>3</v>
      </c>
      <c r="G9" s="15">
        <v>4</v>
      </c>
      <c r="H9" s="15">
        <v>4</v>
      </c>
      <c r="I9" s="15">
        <v>5</v>
      </c>
      <c r="J9" s="15">
        <v>4</v>
      </c>
      <c r="K9" s="15">
        <v>3</v>
      </c>
      <c r="L9" s="15">
        <v>4</v>
      </c>
      <c r="M9" s="15">
        <v>5</v>
      </c>
      <c r="N9" s="15"/>
      <c r="O9" s="15"/>
      <c r="P9" s="20"/>
      <c r="Q9" s="25">
        <v>2</v>
      </c>
      <c r="R9" s="15"/>
      <c r="S9" s="15"/>
      <c r="T9" s="24"/>
      <c r="U9" s="206">
        <f t="shared" si="0"/>
        <v>3.8181818181818183</v>
      </c>
      <c r="V9" s="21"/>
      <c r="W9" s="15">
        <v>44</v>
      </c>
      <c r="X9" s="15"/>
      <c r="Y9" s="15">
        <v>44</v>
      </c>
    </row>
    <row r="10" spans="1:25" s="12" customFormat="1" ht="11.25">
      <c r="A10" s="14">
        <v>6</v>
      </c>
      <c r="B10" s="14"/>
      <c r="C10" s="14" t="s">
        <v>62</v>
      </c>
      <c r="D10" s="17">
        <v>2</v>
      </c>
      <c r="E10" s="15">
        <v>5</v>
      </c>
      <c r="F10" s="15">
        <v>3</v>
      </c>
      <c r="G10" s="15">
        <v>3</v>
      </c>
      <c r="H10" s="17">
        <v>2</v>
      </c>
      <c r="I10" s="15">
        <v>3</v>
      </c>
      <c r="J10" s="15">
        <v>4</v>
      </c>
      <c r="K10" s="15">
        <v>3</v>
      </c>
      <c r="L10" s="15">
        <v>4</v>
      </c>
      <c r="M10" s="15">
        <v>3</v>
      </c>
      <c r="N10" s="15"/>
      <c r="O10" s="15"/>
      <c r="P10" s="20"/>
      <c r="Q10" s="25">
        <v>2</v>
      </c>
      <c r="R10" s="15"/>
      <c r="S10" s="15"/>
      <c r="T10" s="24"/>
      <c r="U10" s="206">
        <f t="shared" si="0"/>
        <v>3.090909090909091</v>
      </c>
      <c r="V10" s="21"/>
      <c r="W10" s="15">
        <v>134</v>
      </c>
      <c r="X10" s="15">
        <v>10</v>
      </c>
      <c r="Y10" s="15">
        <v>124</v>
      </c>
    </row>
    <row r="11" spans="1:25" s="12" customFormat="1" ht="11.25">
      <c r="A11" s="14">
        <v>7</v>
      </c>
      <c r="B11" s="14"/>
      <c r="C11" s="14" t="s">
        <v>377</v>
      </c>
      <c r="D11" s="15">
        <v>3</v>
      </c>
      <c r="E11" s="15">
        <v>4</v>
      </c>
      <c r="F11" s="15">
        <v>4</v>
      </c>
      <c r="G11" s="15">
        <v>4</v>
      </c>
      <c r="H11" s="15">
        <v>5</v>
      </c>
      <c r="I11" s="15">
        <v>5</v>
      </c>
      <c r="J11" s="15">
        <v>5</v>
      </c>
      <c r="K11" s="15">
        <v>4</v>
      </c>
      <c r="L11" s="15">
        <v>4</v>
      </c>
      <c r="M11" s="15">
        <v>5</v>
      </c>
      <c r="N11" s="15"/>
      <c r="O11" s="15"/>
      <c r="P11" s="20"/>
      <c r="Q11" s="25"/>
      <c r="R11" s="15"/>
      <c r="S11" s="15"/>
      <c r="T11" s="24"/>
      <c r="U11" s="206">
        <f t="shared" si="0"/>
        <v>3.909090909090909</v>
      </c>
      <c r="V11" s="21"/>
      <c r="W11" s="15"/>
      <c r="X11" s="15"/>
      <c r="Y11" s="15"/>
    </row>
    <row r="12" spans="1:25" s="12" customFormat="1" ht="11.25">
      <c r="A12" s="14">
        <v>8</v>
      </c>
      <c r="B12" s="14"/>
      <c r="C12" s="14" t="s">
        <v>63</v>
      </c>
      <c r="D12" s="17">
        <v>2</v>
      </c>
      <c r="E12" s="15">
        <v>3</v>
      </c>
      <c r="F12" s="15">
        <v>3</v>
      </c>
      <c r="G12" s="15">
        <v>3</v>
      </c>
      <c r="H12" s="15">
        <v>3</v>
      </c>
      <c r="I12" s="15">
        <v>5</v>
      </c>
      <c r="J12" s="15">
        <v>4</v>
      </c>
      <c r="K12" s="15">
        <v>3</v>
      </c>
      <c r="L12" s="15">
        <v>4</v>
      </c>
      <c r="M12" s="15">
        <v>5</v>
      </c>
      <c r="N12" s="15"/>
      <c r="O12" s="15"/>
      <c r="P12" s="20"/>
      <c r="Q12" s="25">
        <v>2</v>
      </c>
      <c r="R12" s="15"/>
      <c r="S12" s="15"/>
      <c r="T12" s="24"/>
      <c r="U12" s="206">
        <f t="shared" si="0"/>
        <v>3.3636363636363638</v>
      </c>
      <c r="V12" s="21"/>
      <c r="W12" s="15">
        <v>62</v>
      </c>
      <c r="X12" s="15">
        <v>10</v>
      </c>
      <c r="Y12" s="15">
        <v>52</v>
      </c>
    </row>
    <row r="13" spans="1:25" s="12" customFormat="1" ht="11.25">
      <c r="A13" s="14">
        <v>9</v>
      </c>
      <c r="B13" s="14"/>
      <c r="C13" s="14" t="s">
        <v>64</v>
      </c>
      <c r="D13" s="15">
        <v>3</v>
      </c>
      <c r="E13" s="15">
        <v>3</v>
      </c>
      <c r="F13" s="15">
        <v>3</v>
      </c>
      <c r="G13" s="15">
        <v>3</v>
      </c>
      <c r="H13" s="17">
        <v>2</v>
      </c>
      <c r="I13" s="15">
        <v>3</v>
      </c>
      <c r="J13" s="15">
        <v>4</v>
      </c>
      <c r="K13" s="15">
        <v>3</v>
      </c>
      <c r="L13" s="15">
        <v>3</v>
      </c>
      <c r="M13" s="15">
        <v>5</v>
      </c>
      <c r="N13" s="15"/>
      <c r="O13" s="15"/>
      <c r="P13" s="20"/>
      <c r="Q13" s="25">
        <v>2</v>
      </c>
      <c r="R13" s="15"/>
      <c r="S13" s="15"/>
      <c r="T13" s="24"/>
      <c r="U13" s="206">
        <f t="shared" si="0"/>
        <v>3.090909090909091</v>
      </c>
      <c r="V13" s="21"/>
      <c r="W13" s="15">
        <v>166</v>
      </c>
      <c r="X13" s="15">
        <v>70</v>
      </c>
      <c r="Y13" s="15">
        <v>96</v>
      </c>
    </row>
    <row r="14" spans="1:25" s="12" customFormat="1" ht="11.25">
      <c r="A14" s="14">
        <v>10</v>
      </c>
      <c r="B14" s="14"/>
      <c r="C14" s="14" t="s">
        <v>65</v>
      </c>
      <c r="D14" s="15">
        <v>3</v>
      </c>
      <c r="E14" s="15">
        <v>3</v>
      </c>
      <c r="F14" s="15">
        <v>3</v>
      </c>
      <c r="G14" s="15">
        <v>4</v>
      </c>
      <c r="H14" s="17">
        <v>2</v>
      </c>
      <c r="I14" s="17">
        <v>2</v>
      </c>
      <c r="J14" s="15">
        <v>5</v>
      </c>
      <c r="K14" s="15">
        <v>3</v>
      </c>
      <c r="L14" s="15">
        <v>4</v>
      </c>
      <c r="M14" s="15">
        <v>4</v>
      </c>
      <c r="N14" s="15"/>
      <c r="O14" s="15"/>
      <c r="P14" s="20"/>
      <c r="Q14" s="25">
        <v>2</v>
      </c>
      <c r="R14" s="15"/>
      <c r="S14" s="15"/>
      <c r="T14" s="24"/>
      <c r="U14" s="206">
        <f t="shared" si="0"/>
        <v>3.1818181818181817</v>
      </c>
      <c r="V14" s="21"/>
      <c r="W14" s="15">
        <v>62</v>
      </c>
      <c r="X14" s="15"/>
      <c r="Y14" s="15">
        <v>62</v>
      </c>
    </row>
    <row r="15" spans="1:25" s="12" customFormat="1" ht="11.25">
      <c r="A15" s="14">
        <v>11</v>
      </c>
      <c r="B15" s="14"/>
      <c r="C15" s="14" t="s">
        <v>66</v>
      </c>
      <c r="D15" s="17">
        <v>2</v>
      </c>
      <c r="E15" s="15">
        <v>4</v>
      </c>
      <c r="F15" s="15">
        <v>3</v>
      </c>
      <c r="G15" s="15">
        <v>3</v>
      </c>
      <c r="H15" s="15">
        <v>4</v>
      </c>
      <c r="I15" s="17">
        <v>2</v>
      </c>
      <c r="J15" s="15">
        <v>5</v>
      </c>
      <c r="K15" s="15">
        <v>3</v>
      </c>
      <c r="L15" s="15">
        <v>4</v>
      </c>
      <c r="M15" s="15">
        <v>4</v>
      </c>
      <c r="N15" s="15"/>
      <c r="O15" s="15"/>
      <c r="P15" s="20"/>
      <c r="Q15" s="23">
        <v>3</v>
      </c>
      <c r="R15" s="15"/>
      <c r="S15" s="15"/>
      <c r="T15" s="24"/>
      <c r="U15" s="206">
        <f t="shared" si="0"/>
        <v>3.3636363636363638</v>
      </c>
      <c r="V15" s="21"/>
      <c r="W15" s="15">
        <v>104</v>
      </c>
      <c r="X15" s="15"/>
      <c r="Y15" s="15">
        <v>104</v>
      </c>
    </row>
    <row r="16" spans="1:25" s="12" customFormat="1" ht="11.25">
      <c r="A16" s="14">
        <v>12</v>
      </c>
      <c r="B16" s="14"/>
      <c r="C16" s="14" t="s">
        <v>67</v>
      </c>
      <c r="D16" s="15">
        <v>3</v>
      </c>
      <c r="E16" s="15">
        <v>4</v>
      </c>
      <c r="F16" s="15">
        <v>4</v>
      </c>
      <c r="G16" s="15">
        <v>3</v>
      </c>
      <c r="H16" s="15">
        <v>4</v>
      </c>
      <c r="I16" s="15">
        <v>4</v>
      </c>
      <c r="J16" s="15">
        <v>5</v>
      </c>
      <c r="K16" s="15">
        <v>4</v>
      </c>
      <c r="L16" s="15">
        <v>4</v>
      </c>
      <c r="M16" s="15">
        <v>5</v>
      </c>
      <c r="N16" s="15"/>
      <c r="O16" s="15"/>
      <c r="P16" s="20"/>
      <c r="Q16" s="25">
        <v>2</v>
      </c>
      <c r="R16" s="15"/>
      <c r="S16" s="15"/>
      <c r="T16" s="24"/>
      <c r="U16" s="206">
        <f t="shared" si="0"/>
        <v>3.8181818181818183</v>
      </c>
      <c r="V16" s="21"/>
      <c r="W16" s="15">
        <v>70</v>
      </c>
      <c r="X16" s="15">
        <v>12</v>
      </c>
      <c r="Y16" s="15">
        <v>58</v>
      </c>
    </row>
    <row r="17" spans="1:26" s="12" customFormat="1" ht="11.25">
      <c r="A17" s="14">
        <v>13</v>
      </c>
      <c r="B17" s="14"/>
      <c r="C17" s="14" t="s">
        <v>68</v>
      </c>
      <c r="D17" s="17">
        <v>2</v>
      </c>
      <c r="E17" s="15">
        <v>3</v>
      </c>
      <c r="F17" s="15">
        <v>3</v>
      </c>
      <c r="G17" s="17">
        <v>2</v>
      </c>
      <c r="H17" s="17">
        <v>2</v>
      </c>
      <c r="I17" s="15">
        <v>3</v>
      </c>
      <c r="J17" s="17">
        <v>2</v>
      </c>
      <c r="K17" s="17">
        <v>2</v>
      </c>
      <c r="L17" s="15">
        <v>3</v>
      </c>
      <c r="M17" s="15">
        <v>4</v>
      </c>
      <c r="N17" s="15"/>
      <c r="O17" s="15"/>
      <c r="P17" s="20"/>
      <c r="Q17" s="25" t="s">
        <v>20</v>
      </c>
      <c r="R17" s="15"/>
      <c r="S17" s="15"/>
      <c r="T17" s="24"/>
      <c r="U17" s="206">
        <f t="shared" si="0"/>
        <v>2.3636363636363638</v>
      </c>
      <c r="V17" s="21"/>
      <c r="W17" s="15">
        <v>192</v>
      </c>
      <c r="X17" s="15">
        <v>56</v>
      </c>
      <c r="Y17" s="15">
        <v>136</v>
      </c>
      <c r="Z17" s="259"/>
    </row>
    <row r="18" spans="1:25" s="12" customFormat="1" ht="11.25">
      <c r="A18" s="14">
        <v>14</v>
      </c>
      <c r="B18" s="14"/>
      <c r="C18" s="14" t="s">
        <v>69</v>
      </c>
      <c r="D18" s="15">
        <v>3</v>
      </c>
      <c r="E18" s="15">
        <v>5</v>
      </c>
      <c r="F18" s="15">
        <v>4</v>
      </c>
      <c r="G18" s="15">
        <v>5</v>
      </c>
      <c r="H18" s="15">
        <v>4</v>
      </c>
      <c r="I18" s="15">
        <v>3</v>
      </c>
      <c r="J18" s="15">
        <v>5</v>
      </c>
      <c r="K18" s="15">
        <v>4</v>
      </c>
      <c r="L18" s="15">
        <v>4</v>
      </c>
      <c r="M18" s="15">
        <v>5</v>
      </c>
      <c r="N18" s="15"/>
      <c r="O18" s="15"/>
      <c r="P18" s="20"/>
      <c r="Q18" s="25">
        <v>2</v>
      </c>
      <c r="R18" s="15"/>
      <c r="S18" s="15"/>
      <c r="T18" s="24"/>
      <c r="U18" s="206">
        <f t="shared" si="0"/>
        <v>4</v>
      </c>
      <c r="V18" s="21"/>
      <c r="W18" s="15">
        <v>18</v>
      </c>
      <c r="X18" s="15"/>
      <c r="Y18" s="15">
        <v>18</v>
      </c>
    </row>
    <row r="19" spans="1:25" s="12" customFormat="1" ht="11.25">
      <c r="A19" s="14">
        <v>15</v>
      </c>
      <c r="B19" s="14"/>
      <c r="C19" s="14" t="s">
        <v>70</v>
      </c>
      <c r="D19" s="15">
        <v>3</v>
      </c>
      <c r="E19" s="15">
        <v>4</v>
      </c>
      <c r="F19" s="15">
        <v>3</v>
      </c>
      <c r="G19" s="15">
        <v>3</v>
      </c>
      <c r="H19" s="15">
        <v>3</v>
      </c>
      <c r="I19" s="17">
        <v>2</v>
      </c>
      <c r="J19" s="17">
        <v>2</v>
      </c>
      <c r="K19" s="15">
        <v>4</v>
      </c>
      <c r="L19" s="15">
        <v>3</v>
      </c>
      <c r="M19" s="15">
        <v>4</v>
      </c>
      <c r="N19" s="15"/>
      <c r="O19" s="15"/>
      <c r="P19" s="20"/>
      <c r="Q19" s="25">
        <v>2</v>
      </c>
      <c r="R19" s="15"/>
      <c r="S19" s="15"/>
      <c r="T19" s="24"/>
      <c r="U19" s="206">
        <f t="shared" si="0"/>
        <v>3</v>
      </c>
      <c r="V19" s="21"/>
      <c r="W19" s="15">
        <v>190</v>
      </c>
      <c r="X19" s="15">
        <v>94</v>
      </c>
      <c r="Y19" s="15">
        <v>96</v>
      </c>
    </row>
    <row r="20" spans="1:25" s="12" customFormat="1" ht="11.25">
      <c r="A20" s="14">
        <v>16</v>
      </c>
      <c r="B20" s="14"/>
      <c r="C20" s="14" t="s">
        <v>71</v>
      </c>
      <c r="D20" s="17">
        <v>2</v>
      </c>
      <c r="E20" s="15">
        <v>4</v>
      </c>
      <c r="F20" s="15">
        <v>3</v>
      </c>
      <c r="G20" s="15">
        <v>3</v>
      </c>
      <c r="H20" s="17">
        <v>2</v>
      </c>
      <c r="I20" s="17">
        <v>2</v>
      </c>
      <c r="J20" s="15">
        <v>3</v>
      </c>
      <c r="K20" s="15">
        <v>4</v>
      </c>
      <c r="L20" s="15">
        <v>4</v>
      </c>
      <c r="M20" s="15">
        <v>4</v>
      </c>
      <c r="N20" s="15"/>
      <c r="O20" s="15"/>
      <c r="P20" s="20"/>
      <c r="Q20" s="25">
        <v>2</v>
      </c>
      <c r="R20" s="15"/>
      <c r="S20" s="15"/>
      <c r="T20" s="24"/>
      <c r="U20" s="206">
        <f t="shared" si="0"/>
        <v>3</v>
      </c>
      <c r="V20" s="21"/>
      <c r="W20" s="15">
        <v>120</v>
      </c>
      <c r="X20" s="15">
        <v>54</v>
      </c>
      <c r="Y20" s="15">
        <v>66</v>
      </c>
    </row>
    <row r="21" spans="1:25" s="12" customFormat="1" ht="11.25">
      <c r="A21" s="14">
        <v>17</v>
      </c>
      <c r="B21" s="14"/>
      <c r="C21" s="14" t="s">
        <v>72</v>
      </c>
      <c r="D21" s="17">
        <v>2</v>
      </c>
      <c r="E21" s="15">
        <v>3</v>
      </c>
      <c r="F21" s="15">
        <v>3</v>
      </c>
      <c r="G21" s="15">
        <v>3</v>
      </c>
      <c r="H21" s="15">
        <v>3</v>
      </c>
      <c r="I21" s="17">
        <v>2</v>
      </c>
      <c r="J21" s="15">
        <v>3</v>
      </c>
      <c r="K21" s="15">
        <v>3</v>
      </c>
      <c r="L21" s="15">
        <v>3</v>
      </c>
      <c r="M21" s="17" t="s">
        <v>22</v>
      </c>
      <c r="N21" s="15"/>
      <c r="O21" s="15"/>
      <c r="P21" s="20"/>
      <c r="Q21" s="25" t="s">
        <v>20</v>
      </c>
      <c r="R21" s="15"/>
      <c r="S21" s="15"/>
      <c r="T21" s="24"/>
      <c r="U21" s="206">
        <f t="shared" si="0"/>
        <v>2.272727272727273</v>
      </c>
      <c r="V21" s="21"/>
      <c r="W21" s="15">
        <v>244</v>
      </c>
      <c r="X21" s="15">
        <v>210</v>
      </c>
      <c r="Y21" s="15">
        <v>34</v>
      </c>
    </row>
    <row r="22" spans="1:25" s="12" customFormat="1" ht="11.25">
      <c r="A22" s="14">
        <v>18</v>
      </c>
      <c r="B22" s="14"/>
      <c r="C22" s="14" t="s">
        <v>73</v>
      </c>
      <c r="D22" s="15">
        <v>4</v>
      </c>
      <c r="E22" s="15">
        <v>5</v>
      </c>
      <c r="F22" s="15">
        <v>5</v>
      </c>
      <c r="G22" s="15">
        <v>5</v>
      </c>
      <c r="H22" s="15">
        <v>4</v>
      </c>
      <c r="I22" s="15">
        <v>4</v>
      </c>
      <c r="J22" s="15">
        <v>5</v>
      </c>
      <c r="K22" s="15">
        <v>5</v>
      </c>
      <c r="L22" s="15">
        <v>4</v>
      </c>
      <c r="M22" s="15">
        <v>5</v>
      </c>
      <c r="N22" s="15"/>
      <c r="O22" s="15"/>
      <c r="P22" s="20"/>
      <c r="Q22" s="23">
        <v>3</v>
      </c>
      <c r="R22" s="15"/>
      <c r="S22" s="15"/>
      <c r="T22" s="24"/>
      <c r="U22" s="206">
        <f t="shared" si="0"/>
        <v>4.454545454545454</v>
      </c>
      <c r="V22" s="21"/>
      <c r="W22" s="15">
        <v>32</v>
      </c>
      <c r="X22" s="15">
        <v>32</v>
      </c>
      <c r="Y22" s="15"/>
    </row>
    <row r="23" spans="1:25" s="12" customFormat="1" ht="11.25">
      <c r="A23" s="14">
        <v>19</v>
      </c>
      <c r="B23" s="14"/>
      <c r="C23" s="14" t="s">
        <v>74</v>
      </c>
      <c r="D23" s="15">
        <v>3</v>
      </c>
      <c r="E23" s="15">
        <v>5</v>
      </c>
      <c r="F23" s="15">
        <v>4</v>
      </c>
      <c r="G23" s="15">
        <v>5</v>
      </c>
      <c r="H23" s="15">
        <v>3</v>
      </c>
      <c r="I23" s="15">
        <v>5</v>
      </c>
      <c r="J23" s="15">
        <v>5</v>
      </c>
      <c r="K23" s="15">
        <v>3</v>
      </c>
      <c r="L23" s="15">
        <v>4</v>
      </c>
      <c r="M23" s="15">
        <v>5</v>
      </c>
      <c r="N23" s="15"/>
      <c r="O23" s="15"/>
      <c r="P23" s="20"/>
      <c r="Q23" s="25">
        <v>2</v>
      </c>
      <c r="R23" s="15"/>
      <c r="S23" s="15"/>
      <c r="T23" s="24"/>
      <c r="U23" s="206">
        <f t="shared" si="0"/>
        <v>4</v>
      </c>
      <c r="V23" s="21"/>
      <c r="W23" s="15">
        <v>36</v>
      </c>
      <c r="X23" s="15">
        <v>16</v>
      </c>
      <c r="Y23" s="15">
        <v>20</v>
      </c>
    </row>
    <row r="24" spans="1:25" s="12" customFormat="1" ht="11.25">
      <c r="A24" s="14">
        <v>20</v>
      </c>
      <c r="B24" s="14"/>
      <c r="C24" s="14" t="s">
        <v>75</v>
      </c>
      <c r="D24" s="15">
        <v>3</v>
      </c>
      <c r="E24" s="15">
        <v>4</v>
      </c>
      <c r="F24" s="15">
        <v>4</v>
      </c>
      <c r="G24" s="15">
        <v>5</v>
      </c>
      <c r="H24" s="15">
        <v>4</v>
      </c>
      <c r="I24" s="15">
        <v>5</v>
      </c>
      <c r="J24" s="15">
        <v>4</v>
      </c>
      <c r="K24" s="15">
        <v>4</v>
      </c>
      <c r="L24" s="15">
        <v>3</v>
      </c>
      <c r="M24" s="15">
        <v>5</v>
      </c>
      <c r="N24" s="15"/>
      <c r="O24" s="15"/>
      <c r="P24" s="20"/>
      <c r="Q24" s="25">
        <v>2</v>
      </c>
      <c r="R24" s="15"/>
      <c r="S24" s="15"/>
      <c r="T24" s="24"/>
      <c r="U24" s="206">
        <f t="shared" si="0"/>
        <v>3.909090909090909</v>
      </c>
      <c r="V24" s="21"/>
      <c r="W24" s="15">
        <v>70</v>
      </c>
      <c r="X24" s="15"/>
      <c r="Y24" s="15">
        <v>70</v>
      </c>
    </row>
    <row r="25" spans="1:25" s="12" customFormat="1" ht="11.25">
      <c r="A25" s="14">
        <v>21</v>
      </c>
      <c r="B25" s="14"/>
      <c r="C25" s="14" t="s">
        <v>76</v>
      </c>
      <c r="D25" s="15">
        <v>3</v>
      </c>
      <c r="E25" s="15">
        <v>4</v>
      </c>
      <c r="F25" s="15">
        <v>3</v>
      </c>
      <c r="G25" s="15">
        <v>5</v>
      </c>
      <c r="H25" s="15">
        <v>3</v>
      </c>
      <c r="I25" s="15">
        <v>4</v>
      </c>
      <c r="J25" s="15">
        <v>4</v>
      </c>
      <c r="K25" s="15">
        <v>4</v>
      </c>
      <c r="L25" s="15">
        <v>3</v>
      </c>
      <c r="M25" s="15">
        <v>5</v>
      </c>
      <c r="N25" s="15"/>
      <c r="O25" s="15"/>
      <c r="P25" s="20"/>
      <c r="Q25" s="25">
        <v>2</v>
      </c>
      <c r="R25" s="15"/>
      <c r="S25" s="15"/>
      <c r="T25" s="24"/>
      <c r="U25" s="206">
        <f t="shared" si="0"/>
        <v>3.6363636363636362</v>
      </c>
      <c r="V25" s="21"/>
      <c r="W25" s="15">
        <v>86</v>
      </c>
      <c r="X25" s="15">
        <v>30</v>
      </c>
      <c r="Y25" s="15">
        <v>56</v>
      </c>
    </row>
    <row r="26" spans="1:25" s="12" customFormat="1" ht="11.25">
      <c r="A26" s="14">
        <v>22</v>
      </c>
      <c r="B26" s="14"/>
      <c r="C26" s="14" t="s">
        <v>77</v>
      </c>
      <c r="D26" s="15">
        <v>3</v>
      </c>
      <c r="E26" s="15">
        <v>5</v>
      </c>
      <c r="F26" s="15">
        <v>3</v>
      </c>
      <c r="G26" s="15">
        <v>5</v>
      </c>
      <c r="H26" s="15">
        <v>3</v>
      </c>
      <c r="I26" s="15">
        <v>4</v>
      </c>
      <c r="J26" s="15">
        <v>4</v>
      </c>
      <c r="K26" s="15">
        <v>3</v>
      </c>
      <c r="L26" s="15">
        <v>4</v>
      </c>
      <c r="M26" s="15">
        <v>5</v>
      </c>
      <c r="N26" s="15"/>
      <c r="O26" s="15"/>
      <c r="P26" s="20"/>
      <c r="Q26" s="25">
        <v>2</v>
      </c>
      <c r="R26" s="15"/>
      <c r="S26" s="15"/>
      <c r="T26" s="24"/>
      <c r="U26" s="206">
        <f t="shared" si="0"/>
        <v>3.727272727272727</v>
      </c>
      <c r="V26" s="21"/>
      <c r="W26" s="15">
        <v>84</v>
      </c>
      <c r="X26" s="15">
        <v>4</v>
      </c>
      <c r="Y26" s="15">
        <v>80</v>
      </c>
    </row>
    <row r="27" spans="1:25" s="12" customFormat="1" ht="11.25">
      <c r="A27" s="14">
        <v>23</v>
      </c>
      <c r="B27" s="14"/>
      <c r="C27" s="14" t="s">
        <v>78</v>
      </c>
      <c r="D27" s="15">
        <v>4</v>
      </c>
      <c r="E27" s="15">
        <v>4</v>
      </c>
      <c r="F27" s="15">
        <v>3</v>
      </c>
      <c r="G27" s="15">
        <v>4</v>
      </c>
      <c r="H27" s="15">
        <v>3</v>
      </c>
      <c r="I27" s="15">
        <v>3</v>
      </c>
      <c r="J27" s="17">
        <v>2</v>
      </c>
      <c r="K27" s="15">
        <v>3</v>
      </c>
      <c r="L27" s="15">
        <v>4</v>
      </c>
      <c r="M27" s="15">
        <v>4</v>
      </c>
      <c r="N27" s="15"/>
      <c r="O27" s="15"/>
      <c r="P27" s="20"/>
      <c r="Q27" s="25">
        <v>2</v>
      </c>
      <c r="R27" s="15"/>
      <c r="S27" s="15"/>
      <c r="T27" s="24"/>
      <c r="U27" s="206">
        <f t="shared" si="0"/>
        <v>3.272727272727273</v>
      </c>
      <c r="V27" s="21"/>
      <c r="W27" s="15">
        <v>182</v>
      </c>
      <c r="X27" s="15">
        <v>58</v>
      </c>
      <c r="Y27" s="15">
        <v>124</v>
      </c>
    </row>
    <row r="28" spans="1:25" s="12" customFormat="1" ht="11.25">
      <c r="A28" s="14">
        <v>24</v>
      </c>
      <c r="B28" s="14"/>
      <c r="C28" s="14" t="s">
        <v>79</v>
      </c>
      <c r="D28" s="15">
        <v>4</v>
      </c>
      <c r="E28" s="15">
        <v>4</v>
      </c>
      <c r="F28" s="15">
        <v>4</v>
      </c>
      <c r="G28" s="15">
        <v>3</v>
      </c>
      <c r="H28" s="15">
        <v>4</v>
      </c>
      <c r="I28" s="17">
        <v>2</v>
      </c>
      <c r="J28" s="15">
        <v>3</v>
      </c>
      <c r="K28" s="15">
        <v>4</v>
      </c>
      <c r="L28" s="15">
        <v>4</v>
      </c>
      <c r="M28" s="15">
        <v>4</v>
      </c>
      <c r="N28" s="15"/>
      <c r="O28" s="15"/>
      <c r="P28" s="20"/>
      <c r="Q28" s="23">
        <v>4</v>
      </c>
      <c r="R28" s="15"/>
      <c r="S28" s="15"/>
      <c r="T28" s="24"/>
      <c r="U28" s="206">
        <f t="shared" si="0"/>
        <v>3.6363636363636362</v>
      </c>
      <c r="V28" s="21"/>
      <c r="W28" s="15">
        <v>154</v>
      </c>
      <c r="X28" s="15">
        <v>88</v>
      </c>
      <c r="Y28" s="15">
        <v>66</v>
      </c>
    </row>
    <row r="29" spans="1:25" s="12" customFormat="1" ht="11.25">
      <c r="A29" s="14">
        <v>25</v>
      </c>
      <c r="B29" s="14"/>
      <c r="C29" s="14" t="s">
        <v>80</v>
      </c>
      <c r="D29" s="15">
        <v>3</v>
      </c>
      <c r="E29" s="15">
        <v>5</v>
      </c>
      <c r="F29" s="15">
        <v>4</v>
      </c>
      <c r="G29" s="15">
        <v>4</v>
      </c>
      <c r="H29" s="15">
        <v>3</v>
      </c>
      <c r="I29" s="15">
        <v>5</v>
      </c>
      <c r="J29" s="15">
        <v>4</v>
      </c>
      <c r="K29" s="15">
        <v>4</v>
      </c>
      <c r="L29" s="15">
        <v>4</v>
      </c>
      <c r="M29" s="15">
        <v>4</v>
      </c>
      <c r="N29" s="15"/>
      <c r="O29" s="15"/>
      <c r="P29" s="20"/>
      <c r="Q29" s="25">
        <v>2</v>
      </c>
      <c r="R29" s="15"/>
      <c r="S29" s="15"/>
      <c r="T29" s="24"/>
      <c r="U29" s="206">
        <f t="shared" si="0"/>
        <v>3.8181818181818183</v>
      </c>
      <c r="V29" s="21"/>
      <c r="W29" s="15">
        <v>66</v>
      </c>
      <c r="X29" s="15">
        <v>48</v>
      </c>
      <c r="Y29" s="15">
        <v>18</v>
      </c>
    </row>
    <row r="30" spans="1:25" s="12" customFormat="1" ht="12" thickBot="1">
      <c r="A30" s="14">
        <v>26</v>
      </c>
      <c r="B30" s="14"/>
      <c r="C30" s="14" t="s">
        <v>81</v>
      </c>
      <c r="D30" s="15">
        <v>4</v>
      </c>
      <c r="E30" s="15">
        <v>5</v>
      </c>
      <c r="F30" s="15">
        <v>5</v>
      </c>
      <c r="G30" s="15">
        <v>5</v>
      </c>
      <c r="H30" s="15">
        <v>4</v>
      </c>
      <c r="I30" s="15">
        <v>4</v>
      </c>
      <c r="J30" s="15">
        <v>5</v>
      </c>
      <c r="K30" s="15">
        <v>4</v>
      </c>
      <c r="L30" s="15">
        <v>4</v>
      </c>
      <c r="M30" s="15">
        <v>5</v>
      </c>
      <c r="N30" s="15"/>
      <c r="O30" s="15"/>
      <c r="P30" s="20"/>
      <c r="Q30" s="23">
        <v>3</v>
      </c>
      <c r="R30" s="15"/>
      <c r="S30" s="15"/>
      <c r="T30" s="24"/>
      <c r="U30" s="206">
        <f t="shared" si="0"/>
        <v>4.363636363636363</v>
      </c>
      <c r="V30" s="21"/>
      <c r="W30" s="15">
        <v>74</v>
      </c>
      <c r="X30" s="15">
        <v>54</v>
      </c>
      <c r="Y30" s="15">
        <v>20</v>
      </c>
    </row>
    <row r="31" spans="1:25" s="12" customFormat="1" ht="12" thickBot="1">
      <c r="A31" s="38"/>
      <c r="B31" s="39" t="s">
        <v>10</v>
      </c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1"/>
      <c r="Q31" s="38"/>
      <c r="R31" s="40"/>
      <c r="S31" s="40"/>
      <c r="T31" s="42"/>
      <c r="U31" s="43"/>
      <c r="V31" s="44"/>
      <c r="W31" s="40">
        <f>SUM(W5:W30)</f>
        <v>2710</v>
      </c>
      <c r="X31" s="40">
        <f>SUM(X5:X30)</f>
        <v>940</v>
      </c>
      <c r="Y31" s="42">
        <f>SUM(Y5:Y30)</f>
        <v>1780</v>
      </c>
    </row>
    <row r="32" spans="1:25" ht="12" customHeight="1" thickBot="1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49">
        <v>461</v>
      </c>
    </row>
    <row r="33" spans="1:25" ht="11.25" customHeight="1">
      <c r="A33" s="7"/>
      <c r="B33" s="8"/>
      <c r="C33" s="8"/>
      <c r="D33" s="9"/>
      <c r="E33" s="9"/>
      <c r="F33" s="9"/>
      <c r="G33" s="9"/>
      <c r="H33" s="9"/>
      <c r="I33" s="9"/>
      <c r="J33" s="9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3"/>
    </row>
    <row r="34" spans="1:25" ht="15.75" customHeight="1">
      <c r="A34" s="1"/>
      <c r="B34" s="113"/>
      <c r="C34" s="113"/>
      <c r="D34" s="113"/>
      <c r="E34" s="2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3"/>
    </row>
    <row r="35" spans="1:25" ht="14.25" customHeight="1">
      <c r="A35" s="1"/>
      <c r="B35" s="112"/>
      <c r="C35" s="113"/>
      <c r="D35" s="113"/>
      <c r="E35" s="113"/>
      <c r="F35" s="113"/>
      <c r="G35" s="113"/>
      <c r="H35" s="2"/>
      <c r="I35" s="2"/>
      <c r="J35" s="2"/>
      <c r="K35" s="2"/>
      <c r="L35" s="2"/>
      <c r="M35" s="2"/>
      <c r="N35" s="9"/>
      <c r="O35" s="9"/>
      <c r="P35" s="9"/>
      <c r="Q35" s="9"/>
      <c r="R35" s="9"/>
      <c r="S35" s="9"/>
      <c r="T35" s="9"/>
      <c r="U35" s="9"/>
      <c r="V35" s="9"/>
      <c r="W35" s="9"/>
      <c r="X35" s="2"/>
      <c r="Y35" s="3"/>
    </row>
    <row r="36" spans="1:25" ht="8.25" customHeight="1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3"/>
    </row>
    <row r="37" spans="1:25" ht="11.25" customHeight="1">
      <c r="A37" s="4"/>
      <c r="B37" s="5" t="s">
        <v>6</v>
      </c>
      <c r="C37" s="5"/>
      <c r="D37" s="5"/>
      <c r="E37" s="5"/>
      <c r="F37" s="114" t="s">
        <v>7</v>
      </c>
      <c r="G37" s="114"/>
      <c r="H37" s="114"/>
      <c r="I37" s="114"/>
      <c r="J37" s="114"/>
      <c r="K37" s="114"/>
      <c r="L37" s="114"/>
      <c r="M37" s="114"/>
      <c r="N37" s="114"/>
      <c r="O37" s="5"/>
      <c r="P37" s="5"/>
      <c r="Q37" s="114" t="s">
        <v>8</v>
      </c>
      <c r="R37" s="114"/>
      <c r="S37" s="114"/>
      <c r="T37" s="114"/>
      <c r="U37" s="114"/>
      <c r="V37" s="114"/>
      <c r="W37" s="114"/>
      <c r="X37" s="114"/>
      <c r="Y37" s="6"/>
    </row>
  </sheetData>
  <sheetProtection/>
  <mergeCells count="20">
    <mergeCell ref="A1:Y1"/>
    <mergeCell ref="A2:Y2"/>
    <mergeCell ref="A3:A4"/>
    <mergeCell ref="B3:B4"/>
    <mergeCell ref="D3:P3"/>
    <mergeCell ref="Q3:T3"/>
    <mergeCell ref="U3:U4"/>
    <mergeCell ref="V3:V4"/>
    <mergeCell ref="W3:W4"/>
    <mergeCell ref="X3:X4"/>
    <mergeCell ref="B35:G35"/>
    <mergeCell ref="F37:N37"/>
    <mergeCell ref="Q37:X37"/>
    <mergeCell ref="Y3:Y4"/>
    <mergeCell ref="K33:R33"/>
    <mergeCell ref="S33:X33"/>
    <mergeCell ref="B34:D34"/>
    <mergeCell ref="F34:O34"/>
    <mergeCell ref="P34:X34"/>
    <mergeCell ref="C3:C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1"/>
  <sheetViews>
    <sheetView zoomScale="89" zoomScaleNormal="89" zoomScalePageLayoutView="0" workbookViewId="0" topLeftCell="A1">
      <selection activeCell="B5" sqref="B5:B24"/>
    </sheetView>
  </sheetViews>
  <sheetFormatPr defaultColWidth="9.00390625" defaultRowHeight="12.75"/>
  <cols>
    <col min="1" max="1" width="2.75390625" style="0" customWidth="1"/>
    <col min="2" max="2" width="29.375" style="0" customWidth="1"/>
    <col min="3" max="3" width="13.25390625" style="0" customWidth="1"/>
    <col min="4" max="4" width="3.625" style="0" customWidth="1"/>
    <col min="5" max="7" width="3.25390625" style="0" customWidth="1"/>
    <col min="8" max="8" width="3.625" style="0" customWidth="1"/>
    <col min="9" max="9" width="3.75390625" style="0" customWidth="1"/>
    <col min="10" max="10" width="3.625" style="0" customWidth="1"/>
    <col min="11" max="11" width="3.375" style="0" customWidth="1"/>
    <col min="12" max="12" width="3.75390625" style="0" customWidth="1"/>
    <col min="13" max="13" width="3.625" style="0" customWidth="1"/>
    <col min="14" max="15" width="3.375" style="0" customWidth="1"/>
    <col min="16" max="18" width="3.625" style="0" customWidth="1"/>
    <col min="19" max="19" width="3.25390625" style="0" customWidth="1"/>
    <col min="20" max="20" width="3.625" style="0" customWidth="1"/>
    <col min="21" max="21" width="6.00390625" style="0" customWidth="1"/>
    <col min="22" max="22" width="7.75390625" style="0" customWidth="1"/>
    <col min="23" max="23" width="5.75390625" style="0" customWidth="1"/>
    <col min="24" max="24" width="5.625" style="0" customWidth="1"/>
    <col min="25" max="25" width="4.625" style="0" customWidth="1"/>
  </cols>
  <sheetData>
    <row r="1" spans="1:25" ht="31.5" customHeight="1">
      <c r="A1" s="120" t="s">
        <v>53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2"/>
    </row>
    <row r="2" spans="1:25" ht="13.5" thickBot="1">
      <c r="A2" s="123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5"/>
      <c r="R2" s="125"/>
      <c r="S2" s="125"/>
      <c r="T2" s="125"/>
      <c r="U2" s="125"/>
      <c r="V2" s="124"/>
      <c r="W2" s="124"/>
      <c r="X2" s="124"/>
      <c r="Y2" s="126"/>
    </row>
    <row r="3" spans="1:25" ht="37.5" customHeight="1">
      <c r="A3" s="127" t="s">
        <v>0</v>
      </c>
      <c r="B3" s="118" t="s">
        <v>1</v>
      </c>
      <c r="C3" s="118" t="s">
        <v>27</v>
      </c>
      <c r="D3" s="120" t="s">
        <v>11</v>
      </c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40" t="s">
        <v>12</v>
      </c>
      <c r="R3" s="141"/>
      <c r="S3" s="141"/>
      <c r="T3" s="142"/>
      <c r="U3" s="136" t="s">
        <v>5</v>
      </c>
      <c r="V3" s="138" t="s">
        <v>9</v>
      </c>
      <c r="W3" s="115" t="s">
        <v>4</v>
      </c>
      <c r="X3" s="115" t="s">
        <v>3</v>
      </c>
      <c r="Y3" s="115" t="s">
        <v>2</v>
      </c>
    </row>
    <row r="4" spans="1:25" ht="239.25" customHeight="1">
      <c r="A4" s="128"/>
      <c r="B4" s="119"/>
      <c r="C4" s="119"/>
      <c r="D4" s="27" t="s">
        <v>16</v>
      </c>
      <c r="E4" s="27" t="s">
        <v>102</v>
      </c>
      <c r="F4" s="27" t="s">
        <v>48</v>
      </c>
      <c r="G4" s="27" t="s">
        <v>15</v>
      </c>
      <c r="H4" s="27" t="s">
        <v>19</v>
      </c>
      <c r="I4" s="27" t="s">
        <v>23</v>
      </c>
      <c r="J4" s="27" t="s">
        <v>17</v>
      </c>
      <c r="K4" s="27" t="s">
        <v>103</v>
      </c>
      <c r="L4" s="27" t="s">
        <v>104</v>
      </c>
      <c r="M4" s="27"/>
      <c r="N4" s="27"/>
      <c r="O4" s="27"/>
      <c r="P4" s="29"/>
      <c r="Q4" s="110" t="s">
        <v>105</v>
      </c>
      <c r="R4" s="27"/>
      <c r="S4" s="27"/>
      <c r="T4" s="28"/>
      <c r="U4" s="137"/>
      <c r="V4" s="139"/>
      <c r="W4" s="116"/>
      <c r="X4" s="116"/>
      <c r="Y4" s="116"/>
    </row>
    <row r="5" spans="1:25" s="12" customFormat="1" ht="11.25">
      <c r="A5" s="10">
        <v>1</v>
      </c>
      <c r="B5" s="14"/>
      <c r="C5" s="14" t="s">
        <v>83</v>
      </c>
      <c r="D5" s="15">
        <v>3</v>
      </c>
      <c r="E5" s="15">
        <v>3</v>
      </c>
      <c r="F5" s="15">
        <v>3</v>
      </c>
      <c r="G5" s="15">
        <v>3</v>
      </c>
      <c r="H5" s="15">
        <v>5</v>
      </c>
      <c r="I5" s="15">
        <v>4</v>
      </c>
      <c r="J5" s="15">
        <v>3</v>
      </c>
      <c r="K5" s="15">
        <v>4</v>
      </c>
      <c r="L5" s="15">
        <v>4</v>
      </c>
      <c r="M5" s="15"/>
      <c r="N5" s="15"/>
      <c r="O5" s="15"/>
      <c r="P5" s="20"/>
      <c r="Q5" s="250">
        <v>2</v>
      </c>
      <c r="R5" s="31"/>
      <c r="S5" s="15"/>
      <c r="T5" s="24"/>
      <c r="U5" s="206">
        <f>SUM(D5:T5)/11</f>
        <v>3.090909090909091</v>
      </c>
      <c r="V5" s="21"/>
      <c r="W5" s="15">
        <v>48</v>
      </c>
      <c r="X5" s="15">
        <v>30</v>
      </c>
      <c r="Y5" s="15">
        <v>18</v>
      </c>
    </row>
    <row r="6" spans="1:25" s="12" customFormat="1" ht="11.25">
      <c r="A6" s="10">
        <v>2</v>
      </c>
      <c r="B6" s="14"/>
      <c r="C6" s="14" t="s">
        <v>84</v>
      </c>
      <c r="D6" s="15">
        <v>4</v>
      </c>
      <c r="E6" s="15">
        <v>3</v>
      </c>
      <c r="F6" s="15">
        <v>3</v>
      </c>
      <c r="G6" s="15">
        <v>3</v>
      </c>
      <c r="H6" s="15">
        <v>3</v>
      </c>
      <c r="I6" s="15">
        <v>4</v>
      </c>
      <c r="J6" s="67">
        <v>2</v>
      </c>
      <c r="K6" s="15">
        <v>3</v>
      </c>
      <c r="L6" s="15">
        <v>5</v>
      </c>
      <c r="M6" s="15"/>
      <c r="N6" s="15"/>
      <c r="O6" s="15"/>
      <c r="P6" s="20"/>
      <c r="Q6" s="250">
        <v>2</v>
      </c>
      <c r="R6" s="31"/>
      <c r="S6" s="15"/>
      <c r="T6" s="24"/>
      <c r="U6" s="206">
        <f aca="true" t="shared" si="0" ref="U6:U24">SUM(D6:T6)/11</f>
        <v>2.909090909090909</v>
      </c>
      <c r="V6" s="21"/>
      <c r="W6" s="15">
        <v>62</v>
      </c>
      <c r="X6" s="15">
        <v>6</v>
      </c>
      <c r="Y6" s="15">
        <v>56</v>
      </c>
    </row>
    <row r="7" spans="1:25" s="12" customFormat="1" ht="11.25">
      <c r="A7" s="10">
        <v>3</v>
      </c>
      <c r="B7" s="14"/>
      <c r="C7" s="14" t="s">
        <v>85</v>
      </c>
      <c r="D7" s="15">
        <v>4</v>
      </c>
      <c r="E7" s="15">
        <v>3</v>
      </c>
      <c r="F7" s="15">
        <v>3</v>
      </c>
      <c r="G7" s="15">
        <v>3</v>
      </c>
      <c r="H7" s="15">
        <v>4</v>
      </c>
      <c r="I7" s="15">
        <v>5</v>
      </c>
      <c r="J7" s="15">
        <v>3</v>
      </c>
      <c r="K7" s="15">
        <v>5</v>
      </c>
      <c r="L7" s="15">
        <v>4</v>
      </c>
      <c r="M7" s="15"/>
      <c r="N7" s="15"/>
      <c r="O7" s="15"/>
      <c r="P7" s="20"/>
      <c r="Q7" s="250">
        <v>2</v>
      </c>
      <c r="R7" s="31"/>
      <c r="S7" s="15"/>
      <c r="T7" s="24"/>
      <c r="U7" s="206">
        <f t="shared" si="0"/>
        <v>3.272727272727273</v>
      </c>
      <c r="V7" s="21"/>
      <c r="W7" s="15">
        <v>52</v>
      </c>
      <c r="X7" s="15"/>
      <c r="Y7" s="15">
        <v>52</v>
      </c>
    </row>
    <row r="8" spans="1:25" s="12" customFormat="1" ht="11.25">
      <c r="A8" s="10">
        <v>4</v>
      </c>
      <c r="B8" s="14"/>
      <c r="C8" s="61">
        <v>190902064</v>
      </c>
      <c r="D8" s="67">
        <v>2</v>
      </c>
      <c r="E8" s="15">
        <v>3</v>
      </c>
      <c r="F8" s="67">
        <v>2</v>
      </c>
      <c r="G8" s="15">
        <v>3</v>
      </c>
      <c r="H8" s="15">
        <v>4</v>
      </c>
      <c r="I8" s="15">
        <v>4</v>
      </c>
      <c r="J8" s="15">
        <v>3</v>
      </c>
      <c r="K8" s="15">
        <v>4</v>
      </c>
      <c r="L8" s="15">
        <v>3</v>
      </c>
      <c r="M8" s="15"/>
      <c r="N8" s="15"/>
      <c r="O8" s="15"/>
      <c r="P8" s="20"/>
      <c r="Q8" s="250">
        <v>2</v>
      </c>
      <c r="R8" s="31"/>
      <c r="S8" s="15"/>
      <c r="T8" s="24"/>
      <c r="U8" s="206">
        <f t="shared" si="0"/>
        <v>2.727272727272727</v>
      </c>
      <c r="V8" s="21"/>
      <c r="W8" s="15">
        <v>164</v>
      </c>
      <c r="X8" s="15">
        <v>128</v>
      </c>
      <c r="Y8" s="15">
        <v>36</v>
      </c>
    </row>
    <row r="9" spans="1:25" s="12" customFormat="1" ht="11.25">
      <c r="A9" s="10">
        <v>5</v>
      </c>
      <c r="B9" s="14"/>
      <c r="C9" s="14" t="s">
        <v>86</v>
      </c>
      <c r="D9" s="15">
        <v>4</v>
      </c>
      <c r="E9" s="15">
        <v>3</v>
      </c>
      <c r="F9" s="67">
        <v>2</v>
      </c>
      <c r="G9" s="67">
        <v>2</v>
      </c>
      <c r="H9" s="15">
        <v>3</v>
      </c>
      <c r="I9" s="15">
        <v>4</v>
      </c>
      <c r="J9" s="15">
        <v>3</v>
      </c>
      <c r="K9" s="15">
        <v>5</v>
      </c>
      <c r="L9" s="15">
        <v>5</v>
      </c>
      <c r="M9" s="15"/>
      <c r="N9" s="15"/>
      <c r="O9" s="15"/>
      <c r="P9" s="20"/>
      <c r="Q9" s="250">
        <v>2</v>
      </c>
      <c r="R9" s="31"/>
      <c r="S9" s="15"/>
      <c r="T9" s="24"/>
      <c r="U9" s="206">
        <f t="shared" si="0"/>
        <v>3</v>
      </c>
      <c r="V9" s="21"/>
      <c r="W9" s="15">
        <v>160</v>
      </c>
      <c r="X9" s="15">
        <v>38</v>
      </c>
      <c r="Y9" s="15">
        <v>122</v>
      </c>
    </row>
    <row r="10" spans="1:25" s="12" customFormat="1" ht="11.25">
      <c r="A10" s="10">
        <v>6</v>
      </c>
      <c r="B10" s="14"/>
      <c r="C10" s="14" t="s">
        <v>87</v>
      </c>
      <c r="D10" s="15">
        <v>3</v>
      </c>
      <c r="E10" s="15">
        <v>4</v>
      </c>
      <c r="F10" s="15">
        <v>4</v>
      </c>
      <c r="G10" s="15">
        <v>4</v>
      </c>
      <c r="H10" s="15">
        <v>4</v>
      </c>
      <c r="I10" s="15">
        <v>5</v>
      </c>
      <c r="J10" s="15">
        <v>5</v>
      </c>
      <c r="K10" s="15">
        <v>5</v>
      </c>
      <c r="L10" s="15">
        <v>5</v>
      </c>
      <c r="M10" s="15"/>
      <c r="N10" s="15"/>
      <c r="O10" s="15"/>
      <c r="P10" s="20"/>
      <c r="Q10" s="250">
        <v>2</v>
      </c>
      <c r="R10" s="31"/>
      <c r="S10" s="15"/>
      <c r="T10" s="24"/>
      <c r="U10" s="206">
        <f t="shared" si="0"/>
        <v>3.727272727272727</v>
      </c>
      <c r="V10" s="21"/>
      <c r="W10" s="15">
        <v>11</v>
      </c>
      <c r="X10" s="15">
        <v>4</v>
      </c>
      <c r="Y10" s="15">
        <v>7</v>
      </c>
    </row>
    <row r="11" spans="1:26" s="12" customFormat="1" ht="11.25">
      <c r="A11" s="14">
        <v>7</v>
      </c>
      <c r="B11" s="14"/>
      <c r="C11" s="14" t="s">
        <v>88</v>
      </c>
      <c r="D11" s="67">
        <v>2</v>
      </c>
      <c r="E11" s="15">
        <v>3</v>
      </c>
      <c r="F11" s="67">
        <v>2</v>
      </c>
      <c r="G11" s="15">
        <v>3</v>
      </c>
      <c r="H11" s="15">
        <v>3</v>
      </c>
      <c r="I11" s="15">
        <v>4</v>
      </c>
      <c r="J11" s="67">
        <v>2</v>
      </c>
      <c r="K11" s="15">
        <v>3</v>
      </c>
      <c r="L11" s="67">
        <v>2</v>
      </c>
      <c r="M11" s="15"/>
      <c r="N11" s="15"/>
      <c r="O11" s="15"/>
      <c r="P11" s="20"/>
      <c r="Q11" s="250" t="s">
        <v>20</v>
      </c>
      <c r="R11" s="31"/>
      <c r="S11" s="15"/>
      <c r="T11" s="24"/>
      <c r="U11" s="206">
        <f t="shared" si="0"/>
        <v>2.1818181818181817</v>
      </c>
      <c r="V11" s="21"/>
      <c r="W11" s="15">
        <v>194</v>
      </c>
      <c r="X11" s="15"/>
      <c r="Y11" s="15">
        <v>194</v>
      </c>
      <c r="Z11" s="259"/>
    </row>
    <row r="12" spans="1:26" s="12" customFormat="1" ht="11.25">
      <c r="A12" s="14">
        <v>8</v>
      </c>
      <c r="B12" s="14"/>
      <c r="C12" s="14" t="s">
        <v>89</v>
      </c>
      <c r="D12" s="67">
        <v>2</v>
      </c>
      <c r="E12" s="15">
        <v>3</v>
      </c>
      <c r="F12" s="67">
        <v>2</v>
      </c>
      <c r="G12" s="15">
        <v>3</v>
      </c>
      <c r="H12" s="15">
        <v>3</v>
      </c>
      <c r="I12" s="15">
        <v>4</v>
      </c>
      <c r="J12" s="67">
        <v>2</v>
      </c>
      <c r="K12" s="15">
        <v>4</v>
      </c>
      <c r="L12" s="15">
        <v>3</v>
      </c>
      <c r="M12" s="15"/>
      <c r="N12" s="15"/>
      <c r="O12" s="15"/>
      <c r="P12" s="20"/>
      <c r="Q12" s="250">
        <v>2</v>
      </c>
      <c r="R12" s="31"/>
      <c r="S12" s="15"/>
      <c r="T12" s="24"/>
      <c r="U12" s="206">
        <f t="shared" si="0"/>
        <v>2.5454545454545454</v>
      </c>
      <c r="V12" s="21"/>
      <c r="W12" s="15">
        <v>182</v>
      </c>
      <c r="X12" s="15">
        <v>26</v>
      </c>
      <c r="Y12" s="15">
        <v>156</v>
      </c>
      <c r="Z12" s="259"/>
    </row>
    <row r="13" spans="1:26" s="12" customFormat="1" ht="11.25">
      <c r="A13" s="14">
        <v>9</v>
      </c>
      <c r="B13" s="14"/>
      <c r="C13" s="14" t="s">
        <v>90</v>
      </c>
      <c r="D13" s="15">
        <v>3</v>
      </c>
      <c r="E13" s="15">
        <v>3</v>
      </c>
      <c r="F13" s="15">
        <v>3</v>
      </c>
      <c r="G13" s="258">
        <v>2</v>
      </c>
      <c r="H13" s="15">
        <v>4</v>
      </c>
      <c r="I13" s="15">
        <v>5</v>
      </c>
      <c r="J13" s="15">
        <v>3</v>
      </c>
      <c r="K13" s="15">
        <v>4</v>
      </c>
      <c r="L13" s="15">
        <v>4</v>
      </c>
      <c r="M13" s="15"/>
      <c r="N13" s="15"/>
      <c r="O13" s="15"/>
      <c r="P13" s="20"/>
      <c r="Q13" s="250">
        <v>2</v>
      </c>
      <c r="R13" s="31"/>
      <c r="S13" s="15"/>
      <c r="T13" s="24"/>
      <c r="U13" s="206">
        <f t="shared" si="0"/>
        <v>3</v>
      </c>
      <c r="V13" s="21"/>
      <c r="W13" s="15">
        <v>56</v>
      </c>
      <c r="X13" s="15">
        <v>20</v>
      </c>
      <c r="Y13" s="15">
        <v>36</v>
      </c>
      <c r="Z13" s="259"/>
    </row>
    <row r="14" spans="1:25" s="12" customFormat="1" ht="11.25">
      <c r="A14" s="14">
        <v>10</v>
      </c>
      <c r="B14" s="14"/>
      <c r="C14" s="14" t="s">
        <v>91</v>
      </c>
      <c r="D14" s="15">
        <v>4</v>
      </c>
      <c r="E14" s="15">
        <v>4</v>
      </c>
      <c r="F14" s="15">
        <v>4</v>
      </c>
      <c r="G14" s="15">
        <v>3</v>
      </c>
      <c r="H14" s="15">
        <v>4</v>
      </c>
      <c r="I14" s="15">
        <v>5</v>
      </c>
      <c r="J14" s="15">
        <v>5</v>
      </c>
      <c r="K14" s="15">
        <v>4</v>
      </c>
      <c r="L14" s="15">
        <v>4</v>
      </c>
      <c r="M14" s="15"/>
      <c r="N14" s="15"/>
      <c r="O14" s="15"/>
      <c r="P14" s="20"/>
      <c r="Q14" s="251">
        <v>3</v>
      </c>
      <c r="R14" s="31"/>
      <c r="S14" s="15"/>
      <c r="T14" s="24"/>
      <c r="U14" s="206">
        <f t="shared" si="0"/>
        <v>3.6363636363636362</v>
      </c>
      <c r="V14" s="21"/>
      <c r="W14" s="15">
        <v>82</v>
      </c>
      <c r="X14" s="15">
        <v>62</v>
      </c>
      <c r="Y14" s="15">
        <v>20</v>
      </c>
    </row>
    <row r="15" spans="1:25" s="12" customFormat="1" ht="11.25">
      <c r="A15" s="10">
        <v>11</v>
      </c>
      <c r="B15" s="14"/>
      <c r="C15" s="14" t="s">
        <v>92</v>
      </c>
      <c r="D15" s="15">
        <v>3</v>
      </c>
      <c r="E15" s="15">
        <v>3</v>
      </c>
      <c r="F15" s="15">
        <v>3</v>
      </c>
      <c r="G15" s="15">
        <v>3</v>
      </c>
      <c r="H15" s="15">
        <v>3</v>
      </c>
      <c r="I15" s="15">
        <v>4</v>
      </c>
      <c r="J15" s="67">
        <v>2</v>
      </c>
      <c r="K15" s="15">
        <v>4</v>
      </c>
      <c r="L15" s="15">
        <v>4</v>
      </c>
      <c r="M15" s="15"/>
      <c r="N15" s="15"/>
      <c r="O15" s="15"/>
      <c r="P15" s="20"/>
      <c r="Q15" s="250">
        <v>2</v>
      </c>
      <c r="R15" s="31"/>
      <c r="S15" s="15"/>
      <c r="T15" s="24"/>
      <c r="U15" s="206">
        <f t="shared" si="0"/>
        <v>2.8181818181818183</v>
      </c>
      <c r="V15" s="21"/>
      <c r="W15" s="15">
        <v>50</v>
      </c>
      <c r="X15" s="15">
        <v>32</v>
      </c>
      <c r="Y15" s="15">
        <v>18</v>
      </c>
    </row>
    <row r="16" spans="1:25" s="12" customFormat="1" ht="11.25">
      <c r="A16" s="10">
        <v>12</v>
      </c>
      <c r="B16" s="14"/>
      <c r="C16" s="14" t="s">
        <v>93</v>
      </c>
      <c r="D16" s="15">
        <v>3</v>
      </c>
      <c r="E16" s="15">
        <v>4</v>
      </c>
      <c r="F16" s="15">
        <v>3</v>
      </c>
      <c r="G16" s="15">
        <v>3</v>
      </c>
      <c r="H16" s="15">
        <v>3</v>
      </c>
      <c r="I16" s="15">
        <v>4</v>
      </c>
      <c r="J16" s="67">
        <v>2</v>
      </c>
      <c r="K16" s="15">
        <v>4</v>
      </c>
      <c r="L16" s="15">
        <v>3</v>
      </c>
      <c r="M16" s="15"/>
      <c r="N16" s="15"/>
      <c r="O16" s="15"/>
      <c r="P16" s="20"/>
      <c r="Q16" s="250">
        <v>2</v>
      </c>
      <c r="R16" s="31"/>
      <c r="S16" s="15"/>
      <c r="T16" s="24"/>
      <c r="U16" s="206">
        <f t="shared" si="0"/>
        <v>2.8181818181818183</v>
      </c>
      <c r="V16" s="21"/>
      <c r="W16" s="15">
        <v>116</v>
      </c>
      <c r="X16" s="15"/>
      <c r="Y16" s="15">
        <v>116</v>
      </c>
    </row>
    <row r="17" spans="1:25" s="12" customFormat="1" ht="11.25">
      <c r="A17" s="10">
        <v>13</v>
      </c>
      <c r="B17" s="14"/>
      <c r="C17" s="14" t="s">
        <v>94</v>
      </c>
      <c r="D17" s="15">
        <v>4</v>
      </c>
      <c r="E17" s="15">
        <v>3</v>
      </c>
      <c r="F17" s="15">
        <v>4</v>
      </c>
      <c r="G17" s="15">
        <v>3</v>
      </c>
      <c r="H17" s="15">
        <v>4</v>
      </c>
      <c r="I17" s="15">
        <v>5</v>
      </c>
      <c r="J17" s="15">
        <v>3</v>
      </c>
      <c r="K17" s="15">
        <v>5</v>
      </c>
      <c r="L17" s="15">
        <v>3</v>
      </c>
      <c r="M17" s="15"/>
      <c r="N17" s="15"/>
      <c r="O17" s="15"/>
      <c r="P17" s="20"/>
      <c r="Q17" s="250">
        <v>2</v>
      </c>
      <c r="R17" s="31"/>
      <c r="S17" s="15"/>
      <c r="T17" s="24"/>
      <c r="U17" s="206">
        <f t="shared" si="0"/>
        <v>3.272727272727273</v>
      </c>
      <c r="V17" s="21"/>
      <c r="W17" s="15">
        <v>124</v>
      </c>
      <c r="X17" s="15">
        <v>34</v>
      </c>
      <c r="Y17" s="15">
        <v>90</v>
      </c>
    </row>
    <row r="18" spans="1:25" s="12" customFormat="1" ht="11.25">
      <c r="A18" s="10">
        <v>14</v>
      </c>
      <c r="B18" s="14"/>
      <c r="C18" s="14" t="s">
        <v>95</v>
      </c>
      <c r="D18" s="15">
        <v>3</v>
      </c>
      <c r="E18" s="15">
        <v>4</v>
      </c>
      <c r="F18" s="15">
        <v>3</v>
      </c>
      <c r="G18" s="15">
        <v>3</v>
      </c>
      <c r="H18" s="15">
        <v>3</v>
      </c>
      <c r="I18" s="15">
        <v>5</v>
      </c>
      <c r="J18" s="15">
        <v>3</v>
      </c>
      <c r="K18" s="15">
        <v>5</v>
      </c>
      <c r="L18" s="15">
        <v>4</v>
      </c>
      <c r="M18" s="15"/>
      <c r="N18" s="15"/>
      <c r="O18" s="15"/>
      <c r="P18" s="20"/>
      <c r="Q18" s="251">
        <v>3</v>
      </c>
      <c r="R18" s="31"/>
      <c r="S18" s="15"/>
      <c r="T18" s="24"/>
      <c r="U18" s="206">
        <f t="shared" si="0"/>
        <v>3.272727272727273</v>
      </c>
      <c r="V18" s="21"/>
      <c r="W18" s="15">
        <v>87</v>
      </c>
      <c r="X18" s="15"/>
      <c r="Y18" s="15">
        <v>87</v>
      </c>
    </row>
    <row r="19" spans="1:25" s="12" customFormat="1" ht="11.25">
      <c r="A19" s="10">
        <v>15</v>
      </c>
      <c r="B19" s="14"/>
      <c r="C19" s="14" t="s">
        <v>96</v>
      </c>
      <c r="D19" s="67">
        <v>2</v>
      </c>
      <c r="E19" s="15">
        <v>3</v>
      </c>
      <c r="F19" s="15">
        <v>3</v>
      </c>
      <c r="G19" s="15">
        <v>3</v>
      </c>
      <c r="H19" s="15">
        <v>3</v>
      </c>
      <c r="I19" s="15">
        <v>5</v>
      </c>
      <c r="J19" s="15">
        <v>3</v>
      </c>
      <c r="K19" s="15">
        <v>4</v>
      </c>
      <c r="L19" s="15">
        <v>3</v>
      </c>
      <c r="M19" s="15"/>
      <c r="N19" s="15"/>
      <c r="O19" s="15"/>
      <c r="P19" s="20"/>
      <c r="Q19" s="250">
        <v>2</v>
      </c>
      <c r="R19" s="31"/>
      <c r="S19" s="15"/>
      <c r="T19" s="24"/>
      <c r="U19" s="206">
        <f t="shared" si="0"/>
        <v>2.8181818181818183</v>
      </c>
      <c r="V19" s="21"/>
      <c r="W19" s="15">
        <v>98</v>
      </c>
      <c r="X19" s="15">
        <v>24</v>
      </c>
      <c r="Y19" s="15">
        <v>74</v>
      </c>
    </row>
    <row r="20" spans="1:25" s="12" customFormat="1" ht="11.25">
      <c r="A20" s="10">
        <v>16</v>
      </c>
      <c r="B20" s="14"/>
      <c r="C20" s="14" t="s">
        <v>97</v>
      </c>
      <c r="D20" s="67">
        <v>2</v>
      </c>
      <c r="E20" s="15">
        <v>3</v>
      </c>
      <c r="F20" s="67">
        <v>2</v>
      </c>
      <c r="G20" s="15">
        <v>3</v>
      </c>
      <c r="H20" s="15">
        <v>3</v>
      </c>
      <c r="I20" s="15">
        <v>5</v>
      </c>
      <c r="J20" s="15">
        <v>3</v>
      </c>
      <c r="K20" s="15">
        <v>4</v>
      </c>
      <c r="L20" s="15">
        <v>5</v>
      </c>
      <c r="M20" s="15"/>
      <c r="N20" s="15"/>
      <c r="O20" s="15"/>
      <c r="P20" s="20"/>
      <c r="Q20" s="250">
        <v>2</v>
      </c>
      <c r="R20" s="31"/>
      <c r="S20" s="15"/>
      <c r="T20" s="24"/>
      <c r="U20" s="206">
        <f t="shared" si="0"/>
        <v>2.909090909090909</v>
      </c>
      <c r="V20" s="21"/>
      <c r="W20" s="15">
        <v>90</v>
      </c>
      <c r="X20" s="15">
        <v>34</v>
      </c>
      <c r="Y20" s="15">
        <v>56</v>
      </c>
    </row>
    <row r="21" spans="1:25" s="12" customFormat="1" ht="11.25">
      <c r="A21" s="10">
        <v>17</v>
      </c>
      <c r="B21" s="14"/>
      <c r="C21" s="14" t="s">
        <v>98</v>
      </c>
      <c r="D21" s="15">
        <v>3</v>
      </c>
      <c r="E21" s="15">
        <v>4</v>
      </c>
      <c r="F21" s="15">
        <v>4</v>
      </c>
      <c r="G21" s="15">
        <v>3</v>
      </c>
      <c r="H21" s="15">
        <v>4</v>
      </c>
      <c r="I21" s="15">
        <v>4</v>
      </c>
      <c r="J21" s="15">
        <v>4</v>
      </c>
      <c r="K21" s="15">
        <v>5</v>
      </c>
      <c r="L21" s="15">
        <v>5</v>
      </c>
      <c r="M21" s="15"/>
      <c r="N21" s="15"/>
      <c r="O21" s="15"/>
      <c r="P21" s="20"/>
      <c r="Q21" s="250">
        <v>2</v>
      </c>
      <c r="R21" s="31"/>
      <c r="S21" s="15"/>
      <c r="T21" s="24"/>
      <c r="U21" s="206">
        <f t="shared" si="0"/>
        <v>3.4545454545454546</v>
      </c>
      <c r="V21" s="21"/>
      <c r="W21" s="15">
        <v>146</v>
      </c>
      <c r="X21" s="15">
        <v>62</v>
      </c>
      <c r="Y21" s="15">
        <v>84</v>
      </c>
    </row>
    <row r="22" spans="1:25" s="12" customFormat="1" ht="11.25">
      <c r="A22" s="10">
        <v>18</v>
      </c>
      <c r="B22" s="14"/>
      <c r="C22" s="14" t="s">
        <v>99</v>
      </c>
      <c r="D22" s="15">
        <v>4</v>
      </c>
      <c r="E22" s="15">
        <v>4</v>
      </c>
      <c r="F22" s="15">
        <v>4</v>
      </c>
      <c r="G22" s="15">
        <v>3</v>
      </c>
      <c r="H22" s="15">
        <v>4</v>
      </c>
      <c r="I22" s="15">
        <v>4</v>
      </c>
      <c r="J22" s="15">
        <v>4</v>
      </c>
      <c r="K22" s="15">
        <v>4</v>
      </c>
      <c r="L22" s="15">
        <v>4</v>
      </c>
      <c r="M22" s="15"/>
      <c r="N22" s="15"/>
      <c r="O22" s="15"/>
      <c r="P22" s="20"/>
      <c r="Q22" s="250">
        <v>2</v>
      </c>
      <c r="R22" s="31"/>
      <c r="S22" s="15"/>
      <c r="T22" s="24"/>
      <c r="U22" s="206">
        <f t="shared" si="0"/>
        <v>3.3636363636363638</v>
      </c>
      <c r="V22" s="21"/>
      <c r="W22" s="15">
        <v>32</v>
      </c>
      <c r="X22" s="15">
        <v>16</v>
      </c>
      <c r="Y22" s="15">
        <v>16</v>
      </c>
    </row>
    <row r="23" spans="1:25" s="12" customFormat="1" ht="11.25">
      <c r="A23" s="37">
        <v>19</v>
      </c>
      <c r="B23" s="45"/>
      <c r="C23" s="45" t="s">
        <v>100</v>
      </c>
      <c r="D23" s="34">
        <v>4</v>
      </c>
      <c r="E23" s="34">
        <v>4</v>
      </c>
      <c r="F23" s="34">
        <v>3</v>
      </c>
      <c r="G23" s="34">
        <v>3</v>
      </c>
      <c r="H23" s="34">
        <v>4</v>
      </c>
      <c r="I23" s="34">
        <v>5</v>
      </c>
      <c r="J23" s="34">
        <v>4</v>
      </c>
      <c r="K23" s="34">
        <v>4</v>
      </c>
      <c r="L23" s="34">
        <v>5</v>
      </c>
      <c r="M23" s="34"/>
      <c r="N23" s="34"/>
      <c r="O23" s="34"/>
      <c r="P23" s="32"/>
      <c r="Q23" s="251">
        <v>3</v>
      </c>
      <c r="R23" s="46"/>
      <c r="S23" s="34"/>
      <c r="T23" s="35"/>
      <c r="U23" s="206">
        <f t="shared" si="0"/>
        <v>3.5454545454545454</v>
      </c>
      <c r="V23" s="36"/>
      <c r="W23" s="34">
        <v>40</v>
      </c>
      <c r="X23" s="34">
        <v>8</v>
      </c>
      <c r="Y23" s="34">
        <v>32</v>
      </c>
    </row>
    <row r="24" spans="1:25" s="12" customFormat="1" ht="12" thickBot="1">
      <c r="A24" s="37">
        <v>20</v>
      </c>
      <c r="B24" s="45"/>
      <c r="C24" s="45" t="s">
        <v>101</v>
      </c>
      <c r="D24" s="34">
        <v>3</v>
      </c>
      <c r="E24" s="34">
        <v>4</v>
      </c>
      <c r="F24" s="34">
        <v>3</v>
      </c>
      <c r="G24" s="34">
        <v>4</v>
      </c>
      <c r="H24" s="34">
        <v>4</v>
      </c>
      <c r="I24" s="34">
        <v>5</v>
      </c>
      <c r="J24" s="34">
        <v>4</v>
      </c>
      <c r="K24" s="34">
        <v>4</v>
      </c>
      <c r="L24" s="34">
        <v>4</v>
      </c>
      <c r="M24" s="34"/>
      <c r="N24" s="34"/>
      <c r="O24" s="34"/>
      <c r="P24" s="32"/>
      <c r="Q24" s="252">
        <v>2</v>
      </c>
      <c r="R24" s="253"/>
      <c r="S24" s="248"/>
      <c r="T24" s="243"/>
      <c r="U24" s="206">
        <f t="shared" si="0"/>
        <v>3.3636363636363638</v>
      </c>
      <c r="V24" s="36"/>
      <c r="W24" s="34">
        <v>16</v>
      </c>
      <c r="X24" s="34"/>
      <c r="Y24" s="34">
        <v>16</v>
      </c>
    </row>
    <row r="25" spans="1:25" s="12" customFormat="1" ht="12" thickBot="1">
      <c r="A25" s="38"/>
      <c r="B25" s="39" t="s">
        <v>10</v>
      </c>
      <c r="C25" s="39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1"/>
      <c r="Q25" s="38"/>
      <c r="R25" s="40"/>
      <c r="S25" s="40"/>
      <c r="T25" s="42"/>
      <c r="U25" s="43">
        <f>SUM(U5:U24)</f>
        <v>61.727272727272734</v>
      </c>
      <c r="V25" s="44"/>
      <c r="W25" s="40">
        <f>SUM(W5:W24)</f>
        <v>1810</v>
      </c>
      <c r="X25" s="40">
        <f>SUM(X5:X24)</f>
        <v>524</v>
      </c>
      <c r="Y25" s="42">
        <f>SUM(Y5:Y24)</f>
        <v>1286</v>
      </c>
    </row>
    <row r="26" spans="1:25" ht="15" customHeight="1" thickBot="1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49">
        <v>453</v>
      </c>
    </row>
    <row r="27" spans="1:25" ht="11.25" customHeight="1">
      <c r="A27" s="7"/>
      <c r="B27" s="8"/>
      <c r="C27" s="8"/>
      <c r="D27" s="9"/>
      <c r="E27" s="9"/>
      <c r="F27" s="9"/>
      <c r="G27" s="9"/>
      <c r="H27" s="9"/>
      <c r="I27" s="9"/>
      <c r="J27" s="9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3"/>
    </row>
    <row r="28" spans="1:25" ht="15.75" customHeight="1">
      <c r="A28" s="1"/>
      <c r="B28" s="113"/>
      <c r="C28" s="113"/>
      <c r="D28" s="113"/>
      <c r="E28" s="2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3"/>
    </row>
    <row r="29" spans="1:25" ht="14.25" customHeight="1">
      <c r="A29" s="1"/>
      <c r="B29" s="112"/>
      <c r="C29" s="113"/>
      <c r="D29" s="113"/>
      <c r="E29" s="113"/>
      <c r="F29" s="113"/>
      <c r="G29" s="113"/>
      <c r="H29" s="2"/>
      <c r="I29" s="2"/>
      <c r="J29" s="2"/>
      <c r="K29" s="2"/>
      <c r="L29" s="2"/>
      <c r="M29" s="2"/>
      <c r="N29" s="9"/>
      <c r="O29" s="9"/>
      <c r="P29" s="9"/>
      <c r="Q29" s="9"/>
      <c r="R29" s="9"/>
      <c r="S29" s="9"/>
      <c r="T29" s="9"/>
      <c r="U29" s="9"/>
      <c r="V29" s="9"/>
      <c r="W29" s="9"/>
      <c r="X29" s="2"/>
      <c r="Y29" s="3"/>
    </row>
    <row r="30" spans="1:25" ht="8.25" customHeight="1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3"/>
    </row>
    <row r="31" spans="1:25" ht="11.25" customHeight="1">
      <c r="A31" s="4"/>
      <c r="B31" s="5" t="s">
        <v>6</v>
      </c>
      <c r="C31" s="5"/>
      <c r="D31" s="5"/>
      <c r="E31" s="5"/>
      <c r="F31" s="114" t="s">
        <v>7</v>
      </c>
      <c r="G31" s="114"/>
      <c r="H31" s="114"/>
      <c r="I31" s="114"/>
      <c r="J31" s="114"/>
      <c r="K31" s="114"/>
      <c r="L31" s="114"/>
      <c r="M31" s="114"/>
      <c r="N31" s="114"/>
      <c r="O31" s="5"/>
      <c r="P31" s="5"/>
      <c r="Q31" s="114" t="s">
        <v>8</v>
      </c>
      <c r="R31" s="114"/>
      <c r="S31" s="114"/>
      <c r="T31" s="114"/>
      <c r="U31" s="114"/>
      <c r="V31" s="114"/>
      <c r="W31" s="114"/>
      <c r="X31" s="114"/>
      <c r="Y31" s="6"/>
    </row>
  </sheetData>
  <sheetProtection/>
  <mergeCells count="20">
    <mergeCell ref="A1:Y1"/>
    <mergeCell ref="A2:Y2"/>
    <mergeCell ref="A3:A4"/>
    <mergeCell ref="B3:B4"/>
    <mergeCell ref="D3:P3"/>
    <mergeCell ref="Q3:T3"/>
    <mergeCell ref="U3:U4"/>
    <mergeCell ref="V3:V4"/>
    <mergeCell ref="W3:W4"/>
    <mergeCell ref="X3:X4"/>
    <mergeCell ref="B29:G29"/>
    <mergeCell ref="F31:N31"/>
    <mergeCell ref="Q31:X31"/>
    <mergeCell ref="Y3:Y4"/>
    <mergeCell ref="K27:R27"/>
    <mergeCell ref="S27:X27"/>
    <mergeCell ref="B28:D28"/>
    <mergeCell ref="F28:O28"/>
    <mergeCell ref="P28:X28"/>
    <mergeCell ref="C3:C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3">
      <selection activeCell="B5" sqref="B5:B24"/>
    </sheetView>
  </sheetViews>
  <sheetFormatPr defaultColWidth="9.00390625" defaultRowHeight="12.75"/>
  <cols>
    <col min="1" max="1" width="2.75390625" style="0" customWidth="1"/>
    <col min="2" max="2" width="32.00390625" style="0" customWidth="1"/>
    <col min="3" max="3" width="12.875" style="0" customWidth="1"/>
    <col min="4" max="4" width="3.625" style="0" customWidth="1"/>
    <col min="5" max="7" width="3.25390625" style="0" customWidth="1"/>
    <col min="8" max="9" width="3.625" style="0" customWidth="1"/>
    <col min="10" max="10" width="3.375" style="0" customWidth="1"/>
    <col min="11" max="11" width="3.75390625" style="0" customWidth="1"/>
    <col min="12" max="12" width="3.625" style="0" customWidth="1"/>
    <col min="13" max="14" width="3.375" style="0" customWidth="1"/>
    <col min="15" max="17" width="3.625" style="0" customWidth="1"/>
    <col min="18" max="21" width="3.25390625" style="0" customWidth="1"/>
    <col min="22" max="22" width="3.625" style="0" customWidth="1"/>
    <col min="23" max="23" width="4.75390625" style="0" customWidth="1"/>
    <col min="24" max="24" width="5.375" style="0" customWidth="1"/>
    <col min="25" max="25" width="5.75390625" style="0" customWidth="1"/>
    <col min="26" max="26" width="5.625" style="0" customWidth="1"/>
    <col min="27" max="27" width="4.625" style="0" customWidth="1"/>
  </cols>
  <sheetData>
    <row r="1" spans="1:27" ht="31.5" customHeight="1">
      <c r="A1" s="120" t="s">
        <v>54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2"/>
    </row>
    <row r="2" spans="1:27" ht="13.5" thickBot="1">
      <c r="A2" s="123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5"/>
      <c r="Q2" s="125"/>
      <c r="R2" s="125"/>
      <c r="S2" s="125"/>
      <c r="T2" s="125"/>
      <c r="U2" s="125"/>
      <c r="V2" s="125"/>
      <c r="W2" s="125"/>
      <c r="X2" s="124"/>
      <c r="Y2" s="124"/>
      <c r="Z2" s="124"/>
      <c r="AA2" s="126"/>
    </row>
    <row r="3" spans="1:27" ht="37.5" customHeight="1">
      <c r="A3" s="127" t="s">
        <v>0</v>
      </c>
      <c r="B3" s="118" t="s">
        <v>1</v>
      </c>
      <c r="C3" s="118" t="s">
        <v>27</v>
      </c>
      <c r="D3" s="120" t="s">
        <v>11</v>
      </c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9" t="s">
        <v>12</v>
      </c>
      <c r="Q3" s="130"/>
      <c r="R3" s="130"/>
      <c r="S3" s="130"/>
      <c r="T3" s="130"/>
      <c r="U3" s="130"/>
      <c r="V3" s="131"/>
      <c r="W3" s="136" t="s">
        <v>5</v>
      </c>
      <c r="X3" s="138" t="s">
        <v>9</v>
      </c>
      <c r="Y3" s="115" t="s">
        <v>4</v>
      </c>
      <c r="Z3" s="115" t="s">
        <v>3</v>
      </c>
      <c r="AA3" s="115" t="s">
        <v>2</v>
      </c>
    </row>
    <row r="4" spans="1:27" ht="239.25" customHeight="1">
      <c r="A4" s="128"/>
      <c r="B4" s="119"/>
      <c r="C4" s="119"/>
      <c r="D4" s="68" t="s">
        <v>16</v>
      </c>
      <c r="E4" s="69" t="s">
        <v>18</v>
      </c>
      <c r="F4" s="70" t="s">
        <v>48</v>
      </c>
      <c r="G4" s="70" t="s">
        <v>15</v>
      </c>
      <c r="H4" s="70" t="s">
        <v>19</v>
      </c>
      <c r="I4" s="71" t="s">
        <v>23</v>
      </c>
      <c r="J4" s="71" t="s">
        <v>49</v>
      </c>
      <c r="K4" s="70" t="s">
        <v>50</v>
      </c>
      <c r="L4" s="70" t="s">
        <v>17</v>
      </c>
      <c r="M4" s="27"/>
      <c r="N4" s="27"/>
      <c r="O4" s="29"/>
      <c r="P4" s="184" t="s">
        <v>82</v>
      </c>
      <c r="Q4" s="27"/>
      <c r="R4" s="27"/>
      <c r="S4" s="29"/>
      <c r="T4" s="29"/>
      <c r="U4" s="29"/>
      <c r="V4" s="28"/>
      <c r="W4" s="137"/>
      <c r="X4" s="139"/>
      <c r="Y4" s="116"/>
      <c r="Z4" s="116"/>
      <c r="AA4" s="116"/>
    </row>
    <row r="5" spans="1:27" s="12" customFormat="1" ht="12.75">
      <c r="A5" s="14">
        <v>1</v>
      </c>
      <c r="B5" s="14"/>
      <c r="C5" s="14" t="s">
        <v>106</v>
      </c>
      <c r="D5" s="62" t="s">
        <v>22</v>
      </c>
      <c r="E5" s="72" t="s">
        <v>22</v>
      </c>
      <c r="F5" s="73" t="s">
        <v>22</v>
      </c>
      <c r="G5" s="72" t="s">
        <v>22</v>
      </c>
      <c r="H5" s="72" t="s">
        <v>22</v>
      </c>
      <c r="I5" s="72" t="s">
        <v>22</v>
      </c>
      <c r="J5" s="72" t="s">
        <v>22</v>
      </c>
      <c r="K5" s="72" t="s">
        <v>22</v>
      </c>
      <c r="L5" s="74" t="s">
        <v>22</v>
      </c>
      <c r="M5" s="15"/>
      <c r="N5" s="15"/>
      <c r="O5" s="20"/>
      <c r="P5" s="246" t="s">
        <v>20</v>
      </c>
      <c r="Q5" s="15"/>
      <c r="R5" s="15"/>
      <c r="S5" s="20"/>
      <c r="T5" s="20"/>
      <c r="U5" s="20"/>
      <c r="V5" s="24"/>
      <c r="W5" s="206">
        <f>SUM(D5:V5)/11</f>
        <v>0</v>
      </c>
      <c r="X5" s="21"/>
      <c r="Y5" s="15">
        <v>358</v>
      </c>
      <c r="Z5" s="15"/>
      <c r="AA5" s="15">
        <v>358</v>
      </c>
    </row>
    <row r="6" spans="1:27" s="12" customFormat="1" ht="12.75">
      <c r="A6" s="14">
        <v>2</v>
      </c>
      <c r="B6" s="14"/>
      <c r="C6" s="14" t="s">
        <v>107</v>
      </c>
      <c r="D6" s="62">
        <v>2</v>
      </c>
      <c r="E6" s="75">
        <v>4</v>
      </c>
      <c r="F6" s="76">
        <v>3</v>
      </c>
      <c r="G6" s="75">
        <v>4</v>
      </c>
      <c r="H6" s="75">
        <v>4</v>
      </c>
      <c r="I6" s="76">
        <v>5</v>
      </c>
      <c r="J6" s="76">
        <v>3</v>
      </c>
      <c r="K6" s="72">
        <v>2</v>
      </c>
      <c r="L6" s="76">
        <v>3</v>
      </c>
      <c r="M6" s="15"/>
      <c r="N6" s="15"/>
      <c r="O6" s="20"/>
      <c r="P6" s="246" t="s">
        <v>20</v>
      </c>
      <c r="Q6" s="15"/>
      <c r="R6" s="15"/>
      <c r="S6" s="20"/>
      <c r="T6" s="20"/>
      <c r="U6" s="20"/>
      <c r="V6" s="24"/>
      <c r="W6" s="206">
        <f aca="true" t="shared" si="0" ref="W6:W24">SUM(D6:V6)/11</f>
        <v>2.727272727272727</v>
      </c>
      <c r="X6" s="21"/>
      <c r="Y6" s="15">
        <v>160</v>
      </c>
      <c r="Z6" s="15">
        <v>64</v>
      </c>
      <c r="AA6" s="15">
        <v>96</v>
      </c>
    </row>
    <row r="7" spans="1:27" s="12" customFormat="1" ht="12.75">
      <c r="A7" s="14">
        <v>3</v>
      </c>
      <c r="B7" s="14"/>
      <c r="C7" s="14" t="s">
        <v>108</v>
      </c>
      <c r="D7" s="63">
        <v>3</v>
      </c>
      <c r="E7" s="75">
        <v>4</v>
      </c>
      <c r="F7" s="76">
        <v>4</v>
      </c>
      <c r="G7" s="75">
        <v>4</v>
      </c>
      <c r="H7" s="75">
        <v>4</v>
      </c>
      <c r="I7" s="76">
        <v>5</v>
      </c>
      <c r="J7" s="76">
        <v>5</v>
      </c>
      <c r="K7" s="75">
        <v>4</v>
      </c>
      <c r="L7" s="76">
        <v>4</v>
      </c>
      <c r="M7" s="15"/>
      <c r="N7" s="15"/>
      <c r="O7" s="20"/>
      <c r="P7" s="164">
        <v>4</v>
      </c>
      <c r="Q7" s="15"/>
      <c r="R7" s="15"/>
      <c r="S7" s="20"/>
      <c r="T7" s="20"/>
      <c r="U7" s="20"/>
      <c r="V7" s="24"/>
      <c r="W7" s="206">
        <f t="shared" si="0"/>
        <v>3.727272727272727</v>
      </c>
      <c r="X7" s="21"/>
      <c r="Y7" s="15">
        <v>9</v>
      </c>
      <c r="Z7" s="15">
        <v>8</v>
      </c>
      <c r="AA7" s="15">
        <v>1</v>
      </c>
    </row>
    <row r="8" spans="1:27" s="12" customFormat="1" ht="12.75">
      <c r="A8" s="14">
        <v>4</v>
      </c>
      <c r="B8" s="14"/>
      <c r="C8" s="14" t="s">
        <v>109</v>
      </c>
      <c r="D8" s="63">
        <v>5</v>
      </c>
      <c r="E8" s="75">
        <v>4</v>
      </c>
      <c r="F8" s="76">
        <v>3</v>
      </c>
      <c r="G8" s="75">
        <v>4</v>
      </c>
      <c r="H8" s="75">
        <v>4</v>
      </c>
      <c r="I8" s="75">
        <v>5</v>
      </c>
      <c r="J8" s="75">
        <v>4</v>
      </c>
      <c r="K8" s="75">
        <v>4</v>
      </c>
      <c r="L8" s="76">
        <v>4</v>
      </c>
      <c r="M8" s="15"/>
      <c r="N8" s="15"/>
      <c r="O8" s="20"/>
      <c r="P8" s="164">
        <v>4</v>
      </c>
      <c r="Q8" s="15"/>
      <c r="R8" s="15"/>
      <c r="S8" s="20"/>
      <c r="T8" s="20"/>
      <c r="U8" s="20"/>
      <c r="V8" s="24"/>
      <c r="W8" s="206">
        <f t="shared" si="0"/>
        <v>3.727272727272727</v>
      </c>
      <c r="X8" s="21"/>
      <c r="Y8" s="15">
        <v>72</v>
      </c>
      <c r="Z8" s="15">
        <v>66</v>
      </c>
      <c r="AA8" s="15">
        <v>6</v>
      </c>
    </row>
    <row r="9" spans="1:27" s="12" customFormat="1" ht="12.75">
      <c r="A9" s="14">
        <v>5</v>
      </c>
      <c r="B9" s="14"/>
      <c r="C9" s="14" t="s">
        <v>110</v>
      </c>
      <c r="D9" s="63">
        <v>3</v>
      </c>
      <c r="E9" s="75">
        <v>3</v>
      </c>
      <c r="F9" s="76">
        <v>3</v>
      </c>
      <c r="G9" s="75">
        <v>4</v>
      </c>
      <c r="H9" s="75">
        <v>3</v>
      </c>
      <c r="I9" s="76">
        <v>5</v>
      </c>
      <c r="J9" s="76">
        <v>4</v>
      </c>
      <c r="K9" s="75">
        <v>3</v>
      </c>
      <c r="L9" s="76">
        <v>3</v>
      </c>
      <c r="M9" s="15"/>
      <c r="N9" s="15"/>
      <c r="O9" s="20"/>
      <c r="P9" s="164">
        <v>3</v>
      </c>
      <c r="Q9" s="15"/>
      <c r="R9" s="15"/>
      <c r="S9" s="20"/>
      <c r="T9" s="20"/>
      <c r="U9" s="20"/>
      <c r="V9" s="24"/>
      <c r="W9" s="206">
        <f t="shared" si="0"/>
        <v>3.090909090909091</v>
      </c>
      <c r="X9" s="21"/>
      <c r="Y9" s="15">
        <v>94</v>
      </c>
      <c r="Z9" s="15">
        <v>14</v>
      </c>
      <c r="AA9" s="15">
        <v>80</v>
      </c>
    </row>
    <row r="10" spans="1:27" s="12" customFormat="1" ht="12.75">
      <c r="A10" s="14">
        <v>6</v>
      </c>
      <c r="B10" s="14"/>
      <c r="C10" s="14" t="s">
        <v>111</v>
      </c>
      <c r="D10" s="63">
        <v>5</v>
      </c>
      <c r="E10" s="75">
        <v>3</v>
      </c>
      <c r="F10" s="76">
        <v>3</v>
      </c>
      <c r="G10" s="75">
        <v>4</v>
      </c>
      <c r="H10" s="75">
        <v>4</v>
      </c>
      <c r="I10" s="76">
        <v>5</v>
      </c>
      <c r="J10" s="76">
        <v>5</v>
      </c>
      <c r="K10" s="75">
        <v>4</v>
      </c>
      <c r="L10" s="76">
        <v>3</v>
      </c>
      <c r="M10" s="15"/>
      <c r="N10" s="15"/>
      <c r="O10" s="20"/>
      <c r="P10" s="246">
        <v>2</v>
      </c>
      <c r="Q10" s="15"/>
      <c r="R10" s="15"/>
      <c r="S10" s="20"/>
      <c r="T10" s="20"/>
      <c r="U10" s="20"/>
      <c r="V10" s="24"/>
      <c r="W10" s="206">
        <f t="shared" si="0"/>
        <v>3.4545454545454546</v>
      </c>
      <c r="X10" s="21"/>
      <c r="Y10" s="15">
        <v>30</v>
      </c>
      <c r="Z10" s="15">
        <v>6</v>
      </c>
      <c r="AA10" s="15">
        <v>24</v>
      </c>
    </row>
    <row r="11" spans="1:27" s="12" customFormat="1" ht="12.75">
      <c r="A11" s="14">
        <v>7</v>
      </c>
      <c r="B11" s="14"/>
      <c r="C11" s="14" t="s">
        <v>112</v>
      </c>
      <c r="D11" s="63">
        <v>3</v>
      </c>
      <c r="E11" s="75">
        <v>3</v>
      </c>
      <c r="F11" s="76">
        <v>4</v>
      </c>
      <c r="G11" s="75">
        <v>3</v>
      </c>
      <c r="H11" s="75">
        <v>4</v>
      </c>
      <c r="I11" s="76">
        <v>4</v>
      </c>
      <c r="J11" s="76">
        <v>4</v>
      </c>
      <c r="K11" s="75">
        <v>3</v>
      </c>
      <c r="L11" s="76">
        <v>3</v>
      </c>
      <c r="M11" s="15"/>
      <c r="N11" s="15"/>
      <c r="O11" s="20"/>
      <c r="P11" s="246" t="s">
        <v>20</v>
      </c>
      <c r="Q11" s="15"/>
      <c r="R11" s="15"/>
      <c r="S11" s="20"/>
      <c r="T11" s="20"/>
      <c r="U11" s="20"/>
      <c r="V11" s="24"/>
      <c r="W11" s="206">
        <f t="shared" si="0"/>
        <v>2.8181818181818183</v>
      </c>
      <c r="X11" s="21"/>
      <c r="Y11" s="15">
        <v>160</v>
      </c>
      <c r="Z11" s="15">
        <v>110</v>
      </c>
      <c r="AA11" s="15">
        <v>50</v>
      </c>
    </row>
    <row r="12" spans="1:27" s="12" customFormat="1" ht="12.75">
      <c r="A12" s="14">
        <v>8</v>
      </c>
      <c r="B12" s="14"/>
      <c r="C12" s="14" t="s">
        <v>113</v>
      </c>
      <c r="D12" s="63">
        <v>4</v>
      </c>
      <c r="E12" s="75">
        <v>4</v>
      </c>
      <c r="F12" s="76">
        <v>4</v>
      </c>
      <c r="G12" s="75">
        <v>3</v>
      </c>
      <c r="H12" s="75">
        <v>4</v>
      </c>
      <c r="I12" s="76">
        <v>5</v>
      </c>
      <c r="J12" s="76">
        <v>5</v>
      </c>
      <c r="K12" s="75">
        <v>4</v>
      </c>
      <c r="L12" s="76">
        <v>4</v>
      </c>
      <c r="M12" s="15"/>
      <c r="N12" s="15"/>
      <c r="O12" s="20"/>
      <c r="P12" s="246">
        <v>2</v>
      </c>
      <c r="Q12" s="15"/>
      <c r="R12" s="15"/>
      <c r="S12" s="20"/>
      <c r="T12" s="20"/>
      <c r="U12" s="20"/>
      <c r="V12" s="24"/>
      <c r="W12" s="206">
        <f t="shared" si="0"/>
        <v>3.5454545454545454</v>
      </c>
      <c r="X12" s="21"/>
      <c r="Y12" s="15">
        <v>30</v>
      </c>
      <c r="Z12" s="15">
        <v>30</v>
      </c>
      <c r="AA12" s="15"/>
    </row>
    <row r="13" spans="1:27" s="12" customFormat="1" ht="12.75">
      <c r="A13" s="14">
        <v>9</v>
      </c>
      <c r="B13" s="14"/>
      <c r="C13" s="14" t="s">
        <v>114</v>
      </c>
      <c r="D13" s="62">
        <v>2</v>
      </c>
      <c r="E13" s="72">
        <v>2</v>
      </c>
      <c r="F13" s="73">
        <v>2</v>
      </c>
      <c r="G13" s="72">
        <v>2</v>
      </c>
      <c r="H13" s="72">
        <v>2</v>
      </c>
      <c r="I13" s="73">
        <v>2</v>
      </c>
      <c r="J13" s="73">
        <v>2</v>
      </c>
      <c r="K13" s="72">
        <v>2</v>
      </c>
      <c r="L13" s="74">
        <v>2</v>
      </c>
      <c r="M13" s="15"/>
      <c r="N13" s="15"/>
      <c r="O13" s="20"/>
      <c r="P13" s="246" t="s">
        <v>20</v>
      </c>
      <c r="Q13" s="15"/>
      <c r="R13" s="15"/>
      <c r="S13" s="20"/>
      <c r="T13" s="20"/>
      <c r="U13" s="20"/>
      <c r="V13" s="24"/>
      <c r="W13" s="206">
        <f t="shared" si="0"/>
        <v>1.6363636363636365</v>
      </c>
      <c r="X13" s="21"/>
      <c r="Y13" s="15">
        <v>320</v>
      </c>
      <c r="Z13" s="15">
        <v>46</v>
      </c>
      <c r="AA13" s="15">
        <v>274</v>
      </c>
    </row>
    <row r="14" spans="1:27" s="12" customFormat="1" ht="12.75">
      <c r="A14" s="14">
        <v>10</v>
      </c>
      <c r="B14" s="14"/>
      <c r="C14" s="14" t="s">
        <v>115</v>
      </c>
      <c r="D14" s="63">
        <v>3</v>
      </c>
      <c r="E14" s="75">
        <v>3</v>
      </c>
      <c r="F14" s="76">
        <v>3</v>
      </c>
      <c r="G14" s="75">
        <v>2</v>
      </c>
      <c r="H14" s="75">
        <v>4</v>
      </c>
      <c r="I14" s="76">
        <v>5</v>
      </c>
      <c r="J14" s="76">
        <v>4</v>
      </c>
      <c r="K14" s="72">
        <v>2</v>
      </c>
      <c r="L14" s="76">
        <v>3</v>
      </c>
      <c r="M14" s="15"/>
      <c r="N14" s="15"/>
      <c r="O14" s="20"/>
      <c r="P14" s="246">
        <v>2</v>
      </c>
      <c r="Q14" s="15"/>
      <c r="R14" s="15"/>
      <c r="S14" s="20"/>
      <c r="T14" s="20"/>
      <c r="U14" s="20"/>
      <c r="V14" s="24"/>
      <c r="W14" s="206">
        <f t="shared" si="0"/>
        <v>2.8181818181818183</v>
      </c>
      <c r="X14" s="21"/>
      <c r="Y14" s="15">
        <v>98</v>
      </c>
      <c r="Z14" s="15">
        <v>32</v>
      </c>
      <c r="AA14" s="15">
        <v>66</v>
      </c>
    </row>
    <row r="15" spans="1:27" s="12" customFormat="1" ht="12.75">
      <c r="A15" s="14">
        <v>11</v>
      </c>
      <c r="B15" s="14"/>
      <c r="C15" s="14" t="s">
        <v>116</v>
      </c>
      <c r="D15" s="63">
        <v>5</v>
      </c>
      <c r="E15" s="75">
        <v>3</v>
      </c>
      <c r="F15" s="76">
        <v>3</v>
      </c>
      <c r="G15" s="75">
        <v>3</v>
      </c>
      <c r="H15" s="75">
        <v>3</v>
      </c>
      <c r="I15" s="76">
        <v>5</v>
      </c>
      <c r="J15" s="76">
        <v>4</v>
      </c>
      <c r="K15" s="72">
        <v>2</v>
      </c>
      <c r="L15" s="76">
        <v>3</v>
      </c>
      <c r="M15" s="15"/>
      <c r="N15" s="15"/>
      <c r="O15" s="20"/>
      <c r="P15" s="246">
        <v>2</v>
      </c>
      <c r="Q15" s="15"/>
      <c r="R15" s="15"/>
      <c r="S15" s="20"/>
      <c r="T15" s="20"/>
      <c r="U15" s="20"/>
      <c r="V15" s="24"/>
      <c r="W15" s="206">
        <f t="shared" si="0"/>
        <v>3</v>
      </c>
      <c r="X15" s="21"/>
      <c r="Y15" s="15">
        <v>130</v>
      </c>
      <c r="Z15" s="15">
        <v>130</v>
      </c>
      <c r="AA15" s="15"/>
    </row>
    <row r="16" spans="1:27" s="12" customFormat="1" ht="12.75">
      <c r="A16" s="14">
        <v>12</v>
      </c>
      <c r="B16" s="14"/>
      <c r="C16" s="14" t="s">
        <v>117</v>
      </c>
      <c r="D16" s="62">
        <v>2</v>
      </c>
      <c r="E16" s="72">
        <v>2</v>
      </c>
      <c r="F16" s="73">
        <v>2</v>
      </c>
      <c r="G16" s="72">
        <v>2</v>
      </c>
      <c r="H16" s="72">
        <v>2</v>
      </c>
      <c r="I16" s="76">
        <v>4</v>
      </c>
      <c r="J16" s="73">
        <v>2</v>
      </c>
      <c r="K16" s="72">
        <v>2</v>
      </c>
      <c r="L16" s="74">
        <v>2</v>
      </c>
      <c r="M16" s="15"/>
      <c r="N16" s="15"/>
      <c r="O16" s="20"/>
      <c r="P16" s="246">
        <v>2</v>
      </c>
      <c r="Q16" s="15"/>
      <c r="R16" s="15"/>
      <c r="S16" s="20"/>
      <c r="T16" s="20"/>
      <c r="U16" s="20"/>
      <c r="V16" s="24"/>
      <c r="W16" s="206">
        <f t="shared" si="0"/>
        <v>2</v>
      </c>
      <c r="X16" s="21"/>
      <c r="Y16" s="15">
        <v>282</v>
      </c>
      <c r="Z16" s="15"/>
      <c r="AA16" s="15">
        <v>282</v>
      </c>
    </row>
    <row r="17" spans="1:27" s="12" customFormat="1" ht="12.75">
      <c r="A17" s="14">
        <v>13</v>
      </c>
      <c r="B17" s="14"/>
      <c r="C17" s="14" t="s">
        <v>118</v>
      </c>
      <c r="D17" s="63">
        <v>4</v>
      </c>
      <c r="E17" s="75">
        <v>3</v>
      </c>
      <c r="F17" s="76">
        <v>3</v>
      </c>
      <c r="G17" s="75">
        <v>4</v>
      </c>
      <c r="H17" s="75">
        <v>4</v>
      </c>
      <c r="I17" s="76">
        <v>4</v>
      </c>
      <c r="J17" s="76">
        <v>4</v>
      </c>
      <c r="K17" s="75">
        <v>3</v>
      </c>
      <c r="L17" s="76">
        <v>5</v>
      </c>
      <c r="M17" s="15"/>
      <c r="N17" s="15"/>
      <c r="O17" s="20"/>
      <c r="P17" s="246">
        <v>2</v>
      </c>
      <c r="Q17" s="15"/>
      <c r="R17" s="15"/>
      <c r="S17" s="20"/>
      <c r="T17" s="20"/>
      <c r="U17" s="20"/>
      <c r="V17" s="24"/>
      <c r="W17" s="206">
        <f t="shared" si="0"/>
        <v>3.272727272727273</v>
      </c>
      <c r="X17" s="21"/>
      <c r="Y17" s="15">
        <v>40</v>
      </c>
      <c r="Z17" s="15">
        <v>4</v>
      </c>
      <c r="AA17" s="15">
        <v>36</v>
      </c>
    </row>
    <row r="18" spans="1:27" s="12" customFormat="1" ht="12.75">
      <c r="A18" s="14">
        <v>14</v>
      </c>
      <c r="B18" s="14"/>
      <c r="C18" s="14" t="s">
        <v>119</v>
      </c>
      <c r="D18" s="63">
        <v>4</v>
      </c>
      <c r="E18" s="75">
        <v>4</v>
      </c>
      <c r="F18" s="76">
        <v>4</v>
      </c>
      <c r="G18" s="75">
        <v>4</v>
      </c>
      <c r="H18" s="75">
        <v>4</v>
      </c>
      <c r="I18" s="76">
        <v>5</v>
      </c>
      <c r="J18" s="76">
        <v>4</v>
      </c>
      <c r="K18" s="75">
        <v>5</v>
      </c>
      <c r="L18" s="76">
        <v>3</v>
      </c>
      <c r="M18" s="15"/>
      <c r="N18" s="15"/>
      <c r="O18" s="20"/>
      <c r="P18" s="246" t="s">
        <v>20</v>
      </c>
      <c r="Q18" s="15"/>
      <c r="R18" s="15"/>
      <c r="S18" s="20"/>
      <c r="T18" s="20"/>
      <c r="U18" s="20"/>
      <c r="V18" s="24"/>
      <c r="W18" s="206">
        <f t="shared" si="0"/>
        <v>3.3636363636363638</v>
      </c>
      <c r="X18" s="21"/>
      <c r="Y18" s="15">
        <v>130</v>
      </c>
      <c r="Z18" s="15">
        <v>52</v>
      </c>
      <c r="AA18" s="15">
        <v>78</v>
      </c>
    </row>
    <row r="19" spans="1:27" s="12" customFormat="1" ht="12.75">
      <c r="A19" s="14">
        <v>15</v>
      </c>
      <c r="B19" s="14"/>
      <c r="C19" s="14" t="s">
        <v>120</v>
      </c>
      <c r="D19" s="63">
        <v>4</v>
      </c>
      <c r="E19" s="75">
        <v>3</v>
      </c>
      <c r="F19" s="76">
        <v>4</v>
      </c>
      <c r="G19" s="75">
        <v>4</v>
      </c>
      <c r="H19" s="75">
        <v>5</v>
      </c>
      <c r="I19" s="76">
        <v>5</v>
      </c>
      <c r="J19" s="76">
        <v>5</v>
      </c>
      <c r="K19" s="75">
        <v>3</v>
      </c>
      <c r="L19" s="76">
        <v>5</v>
      </c>
      <c r="M19" s="15"/>
      <c r="N19" s="15"/>
      <c r="O19" s="20"/>
      <c r="P19" s="246">
        <v>2</v>
      </c>
      <c r="Q19" s="15"/>
      <c r="R19" s="15"/>
      <c r="S19" s="20"/>
      <c r="T19" s="20"/>
      <c r="U19" s="20"/>
      <c r="V19" s="24"/>
      <c r="W19" s="206">
        <f t="shared" si="0"/>
        <v>3.6363636363636362</v>
      </c>
      <c r="X19" s="21"/>
      <c r="Y19" s="15">
        <v>18</v>
      </c>
      <c r="Z19" s="15">
        <v>4</v>
      </c>
      <c r="AA19" s="15">
        <v>14</v>
      </c>
    </row>
    <row r="20" spans="1:27" s="12" customFormat="1" ht="12.75">
      <c r="A20" s="14">
        <v>16</v>
      </c>
      <c r="B20" s="14"/>
      <c r="C20" s="14" t="s">
        <v>121</v>
      </c>
      <c r="D20" s="63">
        <v>3</v>
      </c>
      <c r="E20" s="75">
        <v>4</v>
      </c>
      <c r="F20" s="76">
        <v>3</v>
      </c>
      <c r="G20" s="75">
        <v>4</v>
      </c>
      <c r="H20" s="75">
        <v>4</v>
      </c>
      <c r="I20" s="76">
        <v>4</v>
      </c>
      <c r="J20" s="76">
        <v>4</v>
      </c>
      <c r="K20" s="75">
        <v>3</v>
      </c>
      <c r="L20" s="76">
        <v>3</v>
      </c>
      <c r="M20" s="15"/>
      <c r="N20" s="15"/>
      <c r="O20" s="20"/>
      <c r="P20" s="246">
        <v>2</v>
      </c>
      <c r="Q20" s="15"/>
      <c r="R20" s="15"/>
      <c r="S20" s="20"/>
      <c r="T20" s="20"/>
      <c r="U20" s="20"/>
      <c r="V20" s="24"/>
      <c r="W20" s="206">
        <f t="shared" si="0"/>
        <v>3.090909090909091</v>
      </c>
      <c r="X20" s="21"/>
      <c r="Y20" s="15">
        <v>86</v>
      </c>
      <c r="Z20" s="15">
        <v>48</v>
      </c>
      <c r="AA20" s="15">
        <v>38</v>
      </c>
    </row>
    <row r="21" spans="1:27" s="12" customFormat="1" ht="12.75">
      <c r="A21" s="14">
        <v>17</v>
      </c>
      <c r="B21" s="14"/>
      <c r="C21" s="14" t="s">
        <v>122</v>
      </c>
      <c r="D21" s="63">
        <v>4</v>
      </c>
      <c r="E21" s="75">
        <v>4</v>
      </c>
      <c r="F21" s="76">
        <v>3</v>
      </c>
      <c r="G21" s="75">
        <v>4</v>
      </c>
      <c r="H21" s="75">
        <v>4</v>
      </c>
      <c r="I21" s="75">
        <v>5</v>
      </c>
      <c r="J21" s="75">
        <v>5</v>
      </c>
      <c r="K21" s="75">
        <v>5</v>
      </c>
      <c r="L21" s="76">
        <v>4</v>
      </c>
      <c r="M21" s="15"/>
      <c r="N21" s="15"/>
      <c r="O21" s="20"/>
      <c r="P21" s="246" t="s">
        <v>20</v>
      </c>
      <c r="Q21" s="15"/>
      <c r="R21" s="15"/>
      <c r="S21" s="20"/>
      <c r="T21" s="20"/>
      <c r="U21" s="20"/>
      <c r="V21" s="24"/>
      <c r="W21" s="206">
        <f t="shared" si="0"/>
        <v>3.4545454545454546</v>
      </c>
      <c r="X21" s="21"/>
      <c r="Y21" s="15">
        <v>124</v>
      </c>
      <c r="Z21" s="15">
        <v>58</v>
      </c>
      <c r="AA21" s="15">
        <v>66</v>
      </c>
    </row>
    <row r="22" spans="1:27" s="12" customFormat="1" ht="12.75">
      <c r="A22" s="14">
        <v>18</v>
      </c>
      <c r="B22" s="14"/>
      <c r="C22" s="14" t="s">
        <v>123</v>
      </c>
      <c r="D22" s="63">
        <v>4</v>
      </c>
      <c r="E22" s="75">
        <v>3</v>
      </c>
      <c r="F22" s="76">
        <v>3</v>
      </c>
      <c r="G22" s="75">
        <v>4</v>
      </c>
      <c r="H22" s="75">
        <v>5</v>
      </c>
      <c r="I22" s="75">
        <v>5</v>
      </c>
      <c r="J22" s="75">
        <v>5</v>
      </c>
      <c r="K22" s="75">
        <v>3</v>
      </c>
      <c r="L22" s="76">
        <v>4</v>
      </c>
      <c r="M22" s="15"/>
      <c r="N22" s="15"/>
      <c r="O22" s="20"/>
      <c r="P22" s="164">
        <v>3</v>
      </c>
      <c r="Q22" s="15"/>
      <c r="R22" s="15"/>
      <c r="S22" s="20"/>
      <c r="T22" s="20"/>
      <c r="U22" s="20"/>
      <c r="V22" s="24"/>
      <c r="W22" s="206">
        <f t="shared" si="0"/>
        <v>3.5454545454545454</v>
      </c>
      <c r="X22" s="21"/>
      <c r="Y22" s="15">
        <v>57</v>
      </c>
      <c r="Z22" s="15">
        <v>44</v>
      </c>
      <c r="AA22" s="15">
        <v>13</v>
      </c>
    </row>
    <row r="23" spans="1:27" s="12" customFormat="1" ht="12.75">
      <c r="A23" s="14">
        <v>19</v>
      </c>
      <c r="B23" s="14"/>
      <c r="C23" s="14" t="s">
        <v>124</v>
      </c>
      <c r="D23" s="63">
        <v>4</v>
      </c>
      <c r="E23" s="75">
        <v>4</v>
      </c>
      <c r="F23" s="76">
        <v>4</v>
      </c>
      <c r="G23" s="75">
        <v>4</v>
      </c>
      <c r="H23" s="75">
        <v>4</v>
      </c>
      <c r="I23" s="75">
        <v>5</v>
      </c>
      <c r="J23" s="75">
        <v>5</v>
      </c>
      <c r="K23" s="75">
        <v>4</v>
      </c>
      <c r="L23" s="76">
        <v>4</v>
      </c>
      <c r="M23" s="15"/>
      <c r="N23" s="15"/>
      <c r="O23" s="20"/>
      <c r="P23" s="164">
        <v>3</v>
      </c>
      <c r="Q23" s="15"/>
      <c r="R23" s="15"/>
      <c r="S23" s="20"/>
      <c r="T23" s="20"/>
      <c r="U23" s="20"/>
      <c r="V23" s="24"/>
      <c r="W23" s="206">
        <f t="shared" si="0"/>
        <v>3.727272727272727</v>
      </c>
      <c r="X23" s="21"/>
      <c r="Y23" s="15">
        <v>16</v>
      </c>
      <c r="Z23" s="15">
        <v>12</v>
      </c>
      <c r="AA23" s="15">
        <v>4</v>
      </c>
    </row>
    <row r="24" spans="1:27" s="12" customFormat="1" ht="13.5" thickBot="1">
      <c r="A24" s="14">
        <v>20</v>
      </c>
      <c r="B24" s="14"/>
      <c r="C24" s="14" t="s">
        <v>125</v>
      </c>
      <c r="D24" s="63">
        <v>4</v>
      </c>
      <c r="E24" s="75">
        <v>4</v>
      </c>
      <c r="F24" s="73">
        <v>2</v>
      </c>
      <c r="G24" s="75">
        <v>4</v>
      </c>
      <c r="H24" s="75">
        <v>3</v>
      </c>
      <c r="I24" s="75">
        <v>4</v>
      </c>
      <c r="J24" s="75">
        <v>4</v>
      </c>
      <c r="K24" s="72">
        <v>2</v>
      </c>
      <c r="L24" s="76">
        <v>3</v>
      </c>
      <c r="M24" s="15"/>
      <c r="N24" s="15"/>
      <c r="O24" s="20"/>
      <c r="P24" s="247" t="s">
        <v>20</v>
      </c>
      <c r="Q24" s="248"/>
      <c r="R24" s="248"/>
      <c r="S24" s="249"/>
      <c r="T24" s="249"/>
      <c r="U24" s="249"/>
      <c r="V24" s="243"/>
      <c r="W24" s="206">
        <f t="shared" si="0"/>
        <v>2.727272727272727</v>
      </c>
      <c r="X24" s="21"/>
      <c r="Y24" s="15">
        <v>168</v>
      </c>
      <c r="Z24" s="15">
        <v>12</v>
      </c>
      <c r="AA24" s="15">
        <v>156</v>
      </c>
    </row>
    <row r="25" spans="1:27" s="12" customFormat="1" ht="12" thickBot="1">
      <c r="A25" s="38"/>
      <c r="B25" s="39" t="s">
        <v>10</v>
      </c>
      <c r="C25" s="39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1"/>
      <c r="P25" s="38"/>
      <c r="Q25" s="40"/>
      <c r="R25" s="40"/>
      <c r="S25" s="41"/>
      <c r="T25" s="41"/>
      <c r="U25" s="41"/>
      <c r="V25" s="42"/>
      <c r="W25" s="43">
        <f>SUM(W5:W24)</f>
        <v>59.36363636363637</v>
      </c>
      <c r="X25" s="44"/>
      <c r="Y25" s="40">
        <f>SUM(Y5:Y24)</f>
        <v>2382</v>
      </c>
      <c r="Z25" s="40">
        <f>SUM(Z5:Z24)</f>
        <v>740</v>
      </c>
      <c r="AA25" s="42">
        <f>SUM(AA5:AA24)</f>
        <v>1642</v>
      </c>
    </row>
    <row r="26" spans="1:27" ht="13.5" customHeight="1" thickBot="1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49">
        <v>459</v>
      </c>
    </row>
    <row r="27" spans="1:27" ht="11.25" customHeight="1">
      <c r="A27" s="7"/>
      <c r="B27" s="8"/>
      <c r="C27" s="8"/>
      <c r="D27" s="9"/>
      <c r="E27" s="9"/>
      <c r="F27" s="9"/>
      <c r="G27" s="9"/>
      <c r="H27" s="9"/>
      <c r="I27" s="9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3"/>
    </row>
    <row r="28" spans="1:27" ht="15.75" customHeight="1">
      <c r="A28" s="1"/>
      <c r="B28" s="113"/>
      <c r="C28" s="113"/>
      <c r="D28" s="113"/>
      <c r="E28" s="2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3"/>
    </row>
    <row r="29" spans="1:27" ht="14.25" customHeight="1">
      <c r="A29" s="1"/>
      <c r="B29" s="112"/>
      <c r="C29" s="113"/>
      <c r="D29" s="113"/>
      <c r="E29" s="113"/>
      <c r="F29" s="113"/>
      <c r="G29" s="113"/>
      <c r="H29" s="2"/>
      <c r="I29" s="2"/>
      <c r="J29" s="2"/>
      <c r="K29" s="2"/>
      <c r="L29" s="2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2"/>
      <c r="AA29" s="3"/>
    </row>
    <row r="30" spans="1:27" ht="8.25" customHeight="1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3"/>
    </row>
    <row r="31" spans="1:27" ht="11.25" customHeight="1">
      <c r="A31" s="4"/>
      <c r="B31" s="5" t="s">
        <v>6</v>
      </c>
      <c r="C31" s="5"/>
      <c r="D31" s="5"/>
      <c r="E31" s="5"/>
      <c r="F31" s="114" t="s">
        <v>7</v>
      </c>
      <c r="G31" s="114"/>
      <c r="H31" s="114"/>
      <c r="I31" s="114"/>
      <c r="J31" s="114"/>
      <c r="K31" s="114"/>
      <c r="L31" s="114"/>
      <c r="M31" s="114"/>
      <c r="N31" s="5"/>
      <c r="O31" s="5"/>
      <c r="P31" s="114" t="s">
        <v>8</v>
      </c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6"/>
    </row>
  </sheetData>
  <sheetProtection/>
  <mergeCells count="20">
    <mergeCell ref="A1:AA1"/>
    <mergeCell ref="A2:AA2"/>
    <mergeCell ref="A3:A4"/>
    <mergeCell ref="B3:B4"/>
    <mergeCell ref="D3:O3"/>
    <mergeCell ref="P3:V3"/>
    <mergeCell ref="W3:W4"/>
    <mergeCell ref="X3:X4"/>
    <mergeCell ref="Y3:Y4"/>
    <mergeCell ref="Z3:Z4"/>
    <mergeCell ref="B29:G29"/>
    <mergeCell ref="F31:M31"/>
    <mergeCell ref="P31:Z31"/>
    <mergeCell ref="AA3:AA4"/>
    <mergeCell ref="J27:Q27"/>
    <mergeCell ref="R27:Z27"/>
    <mergeCell ref="B28:D28"/>
    <mergeCell ref="F28:N28"/>
    <mergeCell ref="O28:Z28"/>
    <mergeCell ref="C3:C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4">
      <selection activeCell="A27" sqref="A27:IV29"/>
    </sheetView>
  </sheetViews>
  <sheetFormatPr defaultColWidth="9.00390625" defaultRowHeight="12.75"/>
  <cols>
    <col min="1" max="1" width="2.75390625" style="0" customWidth="1"/>
    <col min="2" max="2" width="29.875" style="0" customWidth="1"/>
    <col min="3" max="3" width="13.625" style="0" customWidth="1"/>
    <col min="4" max="4" width="3.625" style="0" customWidth="1"/>
    <col min="5" max="7" width="3.25390625" style="0" customWidth="1"/>
    <col min="8" max="9" width="3.625" style="0" customWidth="1"/>
    <col min="10" max="10" width="3.375" style="0" customWidth="1"/>
    <col min="11" max="11" width="3.75390625" style="0" customWidth="1"/>
    <col min="12" max="12" width="3.625" style="0" customWidth="1"/>
    <col min="13" max="14" width="3.375" style="0" customWidth="1"/>
    <col min="15" max="15" width="3.625" style="0" customWidth="1"/>
    <col min="16" max="16" width="3.375" style="0" customWidth="1"/>
    <col min="17" max="18" width="3.625" style="0" customWidth="1"/>
    <col min="19" max="21" width="3.25390625" style="0" customWidth="1"/>
    <col min="22" max="22" width="3.625" style="0" customWidth="1"/>
    <col min="23" max="23" width="4.875" style="0" customWidth="1"/>
    <col min="24" max="24" width="5.625" style="0" customWidth="1"/>
    <col min="25" max="25" width="5.75390625" style="0" customWidth="1"/>
    <col min="26" max="26" width="5.625" style="0" customWidth="1"/>
    <col min="27" max="27" width="4.625" style="0" customWidth="1"/>
  </cols>
  <sheetData>
    <row r="1" spans="1:27" ht="31.5" customHeight="1">
      <c r="A1" s="120" t="s">
        <v>55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2"/>
    </row>
    <row r="2" spans="1:27" ht="13.5" thickBot="1">
      <c r="A2" s="123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5"/>
      <c r="Q2" s="125"/>
      <c r="R2" s="125"/>
      <c r="S2" s="125"/>
      <c r="T2" s="125"/>
      <c r="U2" s="125"/>
      <c r="V2" s="125"/>
      <c r="W2" s="125"/>
      <c r="X2" s="124"/>
      <c r="Y2" s="124"/>
      <c r="Z2" s="124"/>
      <c r="AA2" s="126"/>
    </row>
    <row r="3" spans="1:27" ht="37.5" customHeight="1">
      <c r="A3" s="127" t="s">
        <v>0</v>
      </c>
      <c r="B3" s="118" t="s">
        <v>1</v>
      </c>
      <c r="C3" s="118" t="s">
        <v>27</v>
      </c>
      <c r="D3" s="120" t="s">
        <v>11</v>
      </c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9" t="s">
        <v>12</v>
      </c>
      <c r="Q3" s="130"/>
      <c r="R3" s="130"/>
      <c r="S3" s="130"/>
      <c r="T3" s="130"/>
      <c r="U3" s="130"/>
      <c r="V3" s="131"/>
      <c r="W3" s="143" t="s">
        <v>5</v>
      </c>
      <c r="X3" s="145" t="s">
        <v>9</v>
      </c>
      <c r="Y3" s="147" t="s">
        <v>4</v>
      </c>
      <c r="Z3" s="147" t="s">
        <v>3</v>
      </c>
      <c r="AA3" s="147" t="s">
        <v>2</v>
      </c>
    </row>
    <row r="4" spans="1:27" ht="219.75" customHeight="1">
      <c r="A4" s="128"/>
      <c r="B4" s="119"/>
      <c r="C4" s="119"/>
      <c r="D4" s="66" t="s">
        <v>16</v>
      </c>
      <c r="E4" s="78" t="s">
        <v>18</v>
      </c>
      <c r="F4" s="78" t="s">
        <v>48</v>
      </c>
      <c r="G4" s="78" t="s">
        <v>15</v>
      </c>
      <c r="H4" s="78" t="s">
        <v>19</v>
      </c>
      <c r="I4" s="78" t="s">
        <v>23</v>
      </c>
      <c r="J4" s="78" t="s">
        <v>17</v>
      </c>
      <c r="K4" s="78" t="s">
        <v>49</v>
      </c>
      <c r="L4" s="78" t="s">
        <v>50</v>
      </c>
      <c r="M4" s="78"/>
      <c r="N4" s="27"/>
      <c r="O4" s="29"/>
      <c r="P4" s="110" t="s">
        <v>82</v>
      </c>
      <c r="Q4" s="27"/>
      <c r="R4" s="27"/>
      <c r="S4" s="27"/>
      <c r="T4" s="29"/>
      <c r="U4" s="29"/>
      <c r="V4" s="28"/>
      <c r="W4" s="144"/>
      <c r="X4" s="146"/>
      <c r="Y4" s="148"/>
      <c r="Z4" s="148"/>
      <c r="AA4" s="148"/>
    </row>
    <row r="5" spans="1:27" s="12" customFormat="1" ht="12">
      <c r="A5" s="10">
        <v>1</v>
      </c>
      <c r="B5" s="77"/>
      <c r="C5" s="77" t="s">
        <v>126</v>
      </c>
      <c r="D5" s="65">
        <v>3</v>
      </c>
      <c r="E5" s="79">
        <v>4</v>
      </c>
      <c r="F5" s="80">
        <v>4</v>
      </c>
      <c r="G5" s="80">
        <v>3</v>
      </c>
      <c r="H5" s="80">
        <v>3</v>
      </c>
      <c r="I5" s="81" t="s">
        <v>22</v>
      </c>
      <c r="J5" s="79">
        <v>4</v>
      </c>
      <c r="K5" s="79">
        <v>3</v>
      </c>
      <c r="L5" s="80">
        <v>4</v>
      </c>
      <c r="M5" s="80"/>
      <c r="N5" s="15"/>
      <c r="O5" s="20"/>
      <c r="P5" s="250" t="s">
        <v>20</v>
      </c>
      <c r="Q5" s="15"/>
      <c r="R5" s="15"/>
      <c r="S5" s="15"/>
      <c r="T5" s="20"/>
      <c r="U5" s="20"/>
      <c r="V5" s="24"/>
      <c r="W5" s="205">
        <f>+SUM(D5:V5)/11</f>
        <v>2.5454545454545454</v>
      </c>
      <c r="X5" s="83"/>
      <c r="Y5" s="84">
        <v>168</v>
      </c>
      <c r="Z5" s="84">
        <v>4</v>
      </c>
      <c r="AA5" s="84">
        <v>164</v>
      </c>
    </row>
    <row r="6" spans="1:27" s="12" customFormat="1" ht="12">
      <c r="A6" s="10">
        <v>2</v>
      </c>
      <c r="B6" s="77"/>
      <c r="C6" s="77" t="s">
        <v>127</v>
      </c>
      <c r="D6" s="64">
        <v>2</v>
      </c>
      <c r="E6" s="79">
        <v>3</v>
      </c>
      <c r="F6" s="80">
        <v>3</v>
      </c>
      <c r="G6" s="80">
        <v>3</v>
      </c>
      <c r="H6" s="79">
        <v>4</v>
      </c>
      <c r="I6" s="80">
        <v>5</v>
      </c>
      <c r="J6" s="79">
        <v>4</v>
      </c>
      <c r="K6" s="79">
        <v>3</v>
      </c>
      <c r="L6" s="80">
        <v>4</v>
      </c>
      <c r="M6" s="80"/>
      <c r="N6" s="15"/>
      <c r="O6" s="20"/>
      <c r="P6" s="250">
        <v>2</v>
      </c>
      <c r="Q6" s="15"/>
      <c r="R6" s="15"/>
      <c r="S6" s="15"/>
      <c r="T6" s="20"/>
      <c r="U6" s="20"/>
      <c r="V6" s="24"/>
      <c r="W6" s="205">
        <f aca="true" t="shared" si="0" ref="W6:W24">+SUM(D6:V6)/11</f>
        <v>3</v>
      </c>
      <c r="X6" s="83"/>
      <c r="Y6" s="84">
        <v>44</v>
      </c>
      <c r="Z6" s="84"/>
      <c r="AA6" s="84">
        <v>44</v>
      </c>
    </row>
    <row r="7" spans="1:27" s="12" customFormat="1" ht="12">
      <c r="A7" s="10">
        <v>3</v>
      </c>
      <c r="B7" s="77"/>
      <c r="C7" s="77" t="s">
        <v>128</v>
      </c>
      <c r="D7" s="65">
        <v>4</v>
      </c>
      <c r="E7" s="79">
        <v>3</v>
      </c>
      <c r="F7" s="80">
        <v>3</v>
      </c>
      <c r="G7" s="80">
        <v>3</v>
      </c>
      <c r="H7" s="80">
        <v>3</v>
      </c>
      <c r="I7" s="80">
        <v>5</v>
      </c>
      <c r="J7" s="79">
        <v>3</v>
      </c>
      <c r="K7" s="79">
        <v>4</v>
      </c>
      <c r="L7" s="80">
        <v>4</v>
      </c>
      <c r="M7" s="80"/>
      <c r="N7" s="15"/>
      <c r="O7" s="20"/>
      <c r="P7" s="250">
        <v>2</v>
      </c>
      <c r="Q7" s="15"/>
      <c r="R7" s="15"/>
      <c r="S7" s="15"/>
      <c r="T7" s="20"/>
      <c r="U7" s="20"/>
      <c r="V7" s="24"/>
      <c r="W7" s="205">
        <f t="shared" si="0"/>
        <v>3.090909090909091</v>
      </c>
      <c r="X7" s="83"/>
      <c r="Y7" s="84">
        <v>42</v>
      </c>
      <c r="Z7" s="84">
        <v>6</v>
      </c>
      <c r="AA7" s="84">
        <v>36</v>
      </c>
    </row>
    <row r="8" spans="1:27" s="12" customFormat="1" ht="12">
      <c r="A8" s="10">
        <v>4</v>
      </c>
      <c r="B8" s="77"/>
      <c r="C8" s="77" t="s">
        <v>129</v>
      </c>
      <c r="D8" s="65">
        <v>3</v>
      </c>
      <c r="E8" s="79">
        <v>4</v>
      </c>
      <c r="F8" s="80">
        <v>3</v>
      </c>
      <c r="G8" s="80">
        <v>4</v>
      </c>
      <c r="H8" s="79">
        <v>4</v>
      </c>
      <c r="I8" s="80">
        <v>5</v>
      </c>
      <c r="J8" s="79">
        <v>4</v>
      </c>
      <c r="K8" s="79">
        <v>4</v>
      </c>
      <c r="L8" s="80">
        <v>4</v>
      </c>
      <c r="M8" s="80"/>
      <c r="N8" s="15"/>
      <c r="O8" s="20"/>
      <c r="P8" s="251">
        <v>4</v>
      </c>
      <c r="Q8" s="15"/>
      <c r="R8" s="15"/>
      <c r="S8" s="15"/>
      <c r="T8" s="20"/>
      <c r="U8" s="20"/>
      <c r="V8" s="24"/>
      <c r="W8" s="205">
        <f t="shared" si="0"/>
        <v>3.5454545454545454</v>
      </c>
      <c r="X8" s="83"/>
      <c r="Y8" s="84">
        <v>46</v>
      </c>
      <c r="Z8" s="84"/>
      <c r="AA8" s="84">
        <v>46</v>
      </c>
    </row>
    <row r="9" spans="1:27" s="12" customFormat="1" ht="12">
      <c r="A9" s="10">
        <v>5</v>
      </c>
      <c r="B9" s="77"/>
      <c r="C9" s="77" t="s">
        <v>130</v>
      </c>
      <c r="D9" s="65">
        <v>4</v>
      </c>
      <c r="E9" s="79">
        <v>4</v>
      </c>
      <c r="F9" s="80">
        <v>4</v>
      </c>
      <c r="G9" s="80">
        <v>4</v>
      </c>
      <c r="H9" s="79">
        <v>5</v>
      </c>
      <c r="I9" s="80">
        <v>5</v>
      </c>
      <c r="J9" s="79">
        <v>5</v>
      </c>
      <c r="K9" s="79">
        <v>4</v>
      </c>
      <c r="L9" s="80">
        <v>5</v>
      </c>
      <c r="M9" s="80"/>
      <c r="N9" s="15"/>
      <c r="O9" s="20"/>
      <c r="P9" s="250">
        <v>2</v>
      </c>
      <c r="Q9" s="15"/>
      <c r="R9" s="15"/>
      <c r="S9" s="15"/>
      <c r="T9" s="20"/>
      <c r="U9" s="20"/>
      <c r="V9" s="24"/>
      <c r="W9" s="205">
        <f t="shared" si="0"/>
        <v>3.8181818181818183</v>
      </c>
      <c r="X9" s="83"/>
      <c r="Y9" s="84">
        <v>50</v>
      </c>
      <c r="Z9" s="84"/>
      <c r="AA9" s="84">
        <v>50</v>
      </c>
    </row>
    <row r="10" spans="1:27" s="12" customFormat="1" ht="12">
      <c r="A10" s="10">
        <v>6</v>
      </c>
      <c r="B10" s="77"/>
      <c r="C10" s="77" t="s">
        <v>122</v>
      </c>
      <c r="D10" s="64">
        <v>2</v>
      </c>
      <c r="E10" s="79">
        <v>3</v>
      </c>
      <c r="F10" s="81">
        <v>2</v>
      </c>
      <c r="G10" s="81">
        <v>2</v>
      </c>
      <c r="H10" s="79">
        <v>3</v>
      </c>
      <c r="I10" s="80">
        <v>5</v>
      </c>
      <c r="J10" s="82">
        <v>2</v>
      </c>
      <c r="K10" s="79">
        <v>3</v>
      </c>
      <c r="L10" s="81">
        <v>2</v>
      </c>
      <c r="M10" s="80"/>
      <c r="N10" s="15"/>
      <c r="O10" s="20"/>
      <c r="P10" s="250">
        <v>2</v>
      </c>
      <c r="Q10" s="15"/>
      <c r="R10" s="15"/>
      <c r="S10" s="15"/>
      <c r="T10" s="20"/>
      <c r="U10" s="20"/>
      <c r="V10" s="24"/>
      <c r="W10" s="205">
        <f t="shared" si="0"/>
        <v>2.3636363636363638</v>
      </c>
      <c r="X10" s="83"/>
      <c r="Y10" s="84">
        <v>72</v>
      </c>
      <c r="Z10" s="84">
        <v>16</v>
      </c>
      <c r="AA10" s="84">
        <v>56</v>
      </c>
    </row>
    <row r="11" spans="1:27" s="12" customFormat="1" ht="12">
      <c r="A11" s="10">
        <v>7</v>
      </c>
      <c r="B11" s="77"/>
      <c r="C11" s="77" t="s">
        <v>131</v>
      </c>
      <c r="D11" s="65">
        <v>3</v>
      </c>
      <c r="E11" s="79">
        <v>4</v>
      </c>
      <c r="F11" s="80">
        <v>3</v>
      </c>
      <c r="G11" s="80">
        <v>3</v>
      </c>
      <c r="H11" s="79">
        <v>4</v>
      </c>
      <c r="I11" s="80">
        <v>5</v>
      </c>
      <c r="J11" s="79">
        <v>4</v>
      </c>
      <c r="K11" s="79">
        <v>4</v>
      </c>
      <c r="L11" s="81">
        <v>2</v>
      </c>
      <c r="M11" s="80"/>
      <c r="N11" s="15"/>
      <c r="O11" s="20"/>
      <c r="P11" s="250" t="s">
        <v>20</v>
      </c>
      <c r="Q11" s="15"/>
      <c r="R11" s="15"/>
      <c r="S11" s="15"/>
      <c r="T11" s="20"/>
      <c r="U11" s="20"/>
      <c r="V11" s="24"/>
      <c r="W11" s="205">
        <f t="shared" si="0"/>
        <v>2.909090909090909</v>
      </c>
      <c r="X11" s="83"/>
      <c r="Y11" s="84">
        <v>126</v>
      </c>
      <c r="Z11" s="84">
        <v>32</v>
      </c>
      <c r="AA11" s="84">
        <v>94</v>
      </c>
    </row>
    <row r="12" spans="1:27" s="12" customFormat="1" ht="12">
      <c r="A12" s="10">
        <v>8</v>
      </c>
      <c r="B12" s="77"/>
      <c r="C12" s="77" t="s">
        <v>132</v>
      </c>
      <c r="D12" s="65">
        <v>5</v>
      </c>
      <c r="E12" s="79">
        <v>4</v>
      </c>
      <c r="F12" s="80">
        <v>4</v>
      </c>
      <c r="G12" s="80">
        <v>4</v>
      </c>
      <c r="H12" s="79">
        <v>4</v>
      </c>
      <c r="I12" s="80">
        <v>5</v>
      </c>
      <c r="J12" s="79">
        <v>4</v>
      </c>
      <c r="K12" s="79">
        <v>5</v>
      </c>
      <c r="L12" s="80">
        <v>4</v>
      </c>
      <c r="M12" s="80"/>
      <c r="N12" s="15"/>
      <c r="O12" s="20"/>
      <c r="P12" s="250">
        <v>2</v>
      </c>
      <c r="Q12" s="15"/>
      <c r="R12" s="15"/>
      <c r="S12" s="15"/>
      <c r="T12" s="20"/>
      <c r="U12" s="20"/>
      <c r="V12" s="24"/>
      <c r="W12" s="205">
        <f t="shared" si="0"/>
        <v>3.727272727272727</v>
      </c>
      <c r="X12" s="83"/>
      <c r="Y12" s="84">
        <v>86</v>
      </c>
      <c r="Z12" s="84">
        <v>60</v>
      </c>
      <c r="AA12" s="84">
        <v>26</v>
      </c>
    </row>
    <row r="13" spans="1:27" s="12" customFormat="1" ht="12">
      <c r="A13" s="10">
        <v>9</v>
      </c>
      <c r="B13" s="77"/>
      <c r="C13" s="77" t="s">
        <v>133</v>
      </c>
      <c r="D13" s="65">
        <v>4</v>
      </c>
      <c r="E13" s="79">
        <v>3</v>
      </c>
      <c r="F13" s="80">
        <v>3</v>
      </c>
      <c r="G13" s="81">
        <v>2</v>
      </c>
      <c r="H13" s="79">
        <v>4</v>
      </c>
      <c r="I13" s="80">
        <v>5</v>
      </c>
      <c r="J13" s="79">
        <v>4</v>
      </c>
      <c r="K13" s="79">
        <v>3</v>
      </c>
      <c r="L13" s="80">
        <v>4</v>
      </c>
      <c r="M13" s="80"/>
      <c r="N13" s="15"/>
      <c r="O13" s="20"/>
      <c r="P13" s="250">
        <v>2</v>
      </c>
      <c r="Q13" s="15"/>
      <c r="R13" s="15"/>
      <c r="S13" s="15"/>
      <c r="T13" s="20"/>
      <c r="U13" s="20"/>
      <c r="V13" s="24"/>
      <c r="W13" s="205">
        <f t="shared" si="0"/>
        <v>3.090909090909091</v>
      </c>
      <c r="X13" s="83"/>
      <c r="Y13" s="84">
        <v>44</v>
      </c>
      <c r="Z13" s="84"/>
      <c r="AA13" s="84">
        <v>44</v>
      </c>
    </row>
    <row r="14" spans="1:27" s="12" customFormat="1" ht="12">
      <c r="A14" s="10">
        <v>10</v>
      </c>
      <c r="B14" s="77"/>
      <c r="C14" s="77" t="s">
        <v>134</v>
      </c>
      <c r="D14" s="64">
        <v>2</v>
      </c>
      <c r="E14" s="79">
        <v>3</v>
      </c>
      <c r="F14" s="80">
        <v>3</v>
      </c>
      <c r="G14" s="81">
        <v>2</v>
      </c>
      <c r="H14" s="79">
        <v>3</v>
      </c>
      <c r="I14" s="80">
        <v>5</v>
      </c>
      <c r="J14" s="79">
        <v>3</v>
      </c>
      <c r="K14" s="79">
        <v>3</v>
      </c>
      <c r="L14" s="80">
        <v>5</v>
      </c>
      <c r="M14" s="80"/>
      <c r="N14" s="15"/>
      <c r="O14" s="20"/>
      <c r="P14" s="250" t="s">
        <v>20</v>
      </c>
      <c r="Q14" s="15"/>
      <c r="R14" s="15"/>
      <c r="S14" s="15"/>
      <c r="T14" s="20"/>
      <c r="U14" s="20"/>
      <c r="V14" s="24"/>
      <c r="W14" s="205">
        <f t="shared" si="0"/>
        <v>2.6363636363636362</v>
      </c>
      <c r="X14" s="83"/>
      <c r="Y14" s="84">
        <v>54</v>
      </c>
      <c r="Z14" s="84">
        <v>2</v>
      </c>
      <c r="AA14" s="84">
        <v>52</v>
      </c>
    </row>
    <row r="15" spans="1:27" s="12" customFormat="1" ht="12">
      <c r="A15" s="10">
        <v>11</v>
      </c>
      <c r="B15" s="77"/>
      <c r="C15" s="77" t="s">
        <v>135</v>
      </c>
      <c r="D15" s="64">
        <v>2</v>
      </c>
      <c r="E15" s="79">
        <v>4</v>
      </c>
      <c r="F15" s="80">
        <v>3</v>
      </c>
      <c r="G15" s="80">
        <v>3</v>
      </c>
      <c r="H15" s="79">
        <v>3</v>
      </c>
      <c r="I15" s="80">
        <v>5</v>
      </c>
      <c r="J15" s="82">
        <v>2</v>
      </c>
      <c r="K15" s="79">
        <v>3</v>
      </c>
      <c r="L15" s="80">
        <v>4</v>
      </c>
      <c r="M15" s="80"/>
      <c r="N15" s="15"/>
      <c r="O15" s="20"/>
      <c r="P15" s="250">
        <v>2</v>
      </c>
      <c r="Q15" s="15"/>
      <c r="R15" s="15"/>
      <c r="S15" s="15"/>
      <c r="T15" s="20"/>
      <c r="U15" s="20"/>
      <c r="V15" s="24"/>
      <c r="W15" s="205">
        <f t="shared" si="0"/>
        <v>2.8181818181818183</v>
      </c>
      <c r="X15" s="83"/>
      <c r="Y15" s="84">
        <v>202</v>
      </c>
      <c r="Z15" s="84">
        <v>42</v>
      </c>
      <c r="AA15" s="84">
        <v>160</v>
      </c>
    </row>
    <row r="16" spans="1:27" s="12" customFormat="1" ht="12">
      <c r="A16" s="10">
        <v>12</v>
      </c>
      <c r="B16" s="77"/>
      <c r="C16" s="77" t="s">
        <v>136</v>
      </c>
      <c r="D16" s="64">
        <v>2</v>
      </c>
      <c r="E16" s="79">
        <v>3</v>
      </c>
      <c r="F16" s="80">
        <v>3</v>
      </c>
      <c r="G16" s="81">
        <v>2</v>
      </c>
      <c r="H16" s="82">
        <v>2</v>
      </c>
      <c r="I16" s="80">
        <v>5</v>
      </c>
      <c r="J16" s="82">
        <v>2</v>
      </c>
      <c r="K16" s="79">
        <v>3</v>
      </c>
      <c r="L16" s="80">
        <v>3</v>
      </c>
      <c r="M16" s="80"/>
      <c r="N16" s="15"/>
      <c r="O16" s="20"/>
      <c r="P16" s="250">
        <v>2</v>
      </c>
      <c r="Q16" s="15"/>
      <c r="R16" s="15"/>
      <c r="S16" s="15"/>
      <c r="T16" s="20"/>
      <c r="U16" s="20"/>
      <c r="V16" s="24"/>
      <c r="W16" s="205">
        <f t="shared" si="0"/>
        <v>2.4545454545454546</v>
      </c>
      <c r="X16" s="83"/>
      <c r="Y16" s="84">
        <v>122</v>
      </c>
      <c r="Z16" s="84">
        <v>12</v>
      </c>
      <c r="AA16" s="84">
        <v>110</v>
      </c>
    </row>
    <row r="17" spans="1:27" s="12" customFormat="1" ht="12">
      <c r="A17" s="10">
        <v>13</v>
      </c>
      <c r="B17" s="77"/>
      <c r="C17" s="77" t="s">
        <v>137</v>
      </c>
      <c r="D17" s="65">
        <v>4</v>
      </c>
      <c r="E17" s="79">
        <v>3</v>
      </c>
      <c r="F17" s="80">
        <v>3</v>
      </c>
      <c r="G17" s="80">
        <v>3</v>
      </c>
      <c r="H17" s="79">
        <v>3</v>
      </c>
      <c r="I17" s="80">
        <v>5</v>
      </c>
      <c r="J17" s="79">
        <v>3</v>
      </c>
      <c r="K17" s="79">
        <v>4</v>
      </c>
      <c r="L17" s="80">
        <v>4</v>
      </c>
      <c r="M17" s="80"/>
      <c r="N17" s="15"/>
      <c r="O17" s="20"/>
      <c r="P17" s="250">
        <v>2</v>
      </c>
      <c r="Q17" s="15"/>
      <c r="R17" s="15"/>
      <c r="S17" s="15"/>
      <c r="T17" s="20"/>
      <c r="U17" s="20"/>
      <c r="V17" s="24"/>
      <c r="W17" s="205">
        <f t="shared" si="0"/>
        <v>3.090909090909091</v>
      </c>
      <c r="X17" s="83"/>
      <c r="Y17" s="84">
        <v>206</v>
      </c>
      <c r="Z17" s="84">
        <v>90</v>
      </c>
      <c r="AA17" s="84">
        <v>116</v>
      </c>
    </row>
    <row r="18" spans="1:27" s="12" customFormat="1" ht="12">
      <c r="A18" s="10">
        <v>14</v>
      </c>
      <c r="B18" s="77"/>
      <c r="C18" s="77" t="s">
        <v>138</v>
      </c>
      <c r="D18" s="65">
        <v>4</v>
      </c>
      <c r="E18" s="79">
        <v>4</v>
      </c>
      <c r="F18" s="80">
        <v>4</v>
      </c>
      <c r="G18" s="80">
        <v>4</v>
      </c>
      <c r="H18" s="79">
        <v>4</v>
      </c>
      <c r="I18" s="80">
        <v>5</v>
      </c>
      <c r="J18" s="79">
        <v>3</v>
      </c>
      <c r="K18" s="79">
        <v>4</v>
      </c>
      <c r="L18" s="80">
        <v>5</v>
      </c>
      <c r="M18" s="80"/>
      <c r="N18" s="15"/>
      <c r="O18" s="20"/>
      <c r="P18" s="251">
        <v>3</v>
      </c>
      <c r="Q18" s="15"/>
      <c r="R18" s="15"/>
      <c r="S18" s="15"/>
      <c r="T18" s="20"/>
      <c r="U18" s="20"/>
      <c r="V18" s="24"/>
      <c r="W18" s="205">
        <f t="shared" si="0"/>
        <v>3.6363636363636362</v>
      </c>
      <c r="X18" s="83"/>
      <c r="Y18" s="84">
        <v>46</v>
      </c>
      <c r="Z18" s="84"/>
      <c r="AA18" s="84">
        <v>46</v>
      </c>
    </row>
    <row r="19" spans="1:27" s="12" customFormat="1" ht="12">
      <c r="A19" s="10">
        <v>15</v>
      </c>
      <c r="B19" s="77"/>
      <c r="C19" s="77" t="s">
        <v>139</v>
      </c>
      <c r="D19" s="65">
        <v>4</v>
      </c>
      <c r="E19" s="79">
        <v>3</v>
      </c>
      <c r="F19" s="80">
        <v>3</v>
      </c>
      <c r="G19" s="80">
        <v>3</v>
      </c>
      <c r="H19" s="79">
        <v>3</v>
      </c>
      <c r="I19" s="80">
        <v>5</v>
      </c>
      <c r="J19" s="79">
        <v>4</v>
      </c>
      <c r="K19" s="79">
        <v>3</v>
      </c>
      <c r="L19" s="81">
        <v>2</v>
      </c>
      <c r="M19" s="80"/>
      <c r="N19" s="15"/>
      <c r="O19" s="20"/>
      <c r="P19" s="250">
        <v>2</v>
      </c>
      <c r="Q19" s="15"/>
      <c r="R19" s="15"/>
      <c r="S19" s="15"/>
      <c r="T19" s="20"/>
      <c r="U19" s="20"/>
      <c r="V19" s="24"/>
      <c r="W19" s="205">
        <f t="shared" si="0"/>
        <v>2.909090909090909</v>
      </c>
      <c r="X19" s="83"/>
      <c r="Y19" s="84">
        <v>46</v>
      </c>
      <c r="Z19" s="84"/>
      <c r="AA19" s="84">
        <v>46</v>
      </c>
    </row>
    <row r="20" spans="1:27" s="12" customFormat="1" ht="12">
      <c r="A20" s="10">
        <v>16</v>
      </c>
      <c r="B20" s="77"/>
      <c r="C20" s="77" t="s">
        <v>140</v>
      </c>
      <c r="D20" s="64">
        <v>2</v>
      </c>
      <c r="E20" s="79">
        <v>3</v>
      </c>
      <c r="F20" s="81">
        <v>2</v>
      </c>
      <c r="G20" s="81">
        <v>2</v>
      </c>
      <c r="H20" s="79">
        <v>3</v>
      </c>
      <c r="I20" s="80">
        <v>5</v>
      </c>
      <c r="J20" s="82">
        <v>2</v>
      </c>
      <c r="K20" s="79">
        <v>3</v>
      </c>
      <c r="L20" s="80">
        <v>5</v>
      </c>
      <c r="M20" s="80"/>
      <c r="N20" s="15"/>
      <c r="O20" s="20"/>
      <c r="P20" s="250">
        <v>2</v>
      </c>
      <c r="Q20" s="15"/>
      <c r="R20" s="15"/>
      <c r="S20" s="15"/>
      <c r="T20" s="20"/>
      <c r="U20" s="20"/>
      <c r="V20" s="24"/>
      <c r="W20" s="205">
        <f t="shared" si="0"/>
        <v>2.6363636363636362</v>
      </c>
      <c r="X20" s="83"/>
      <c r="Y20" s="84">
        <v>50</v>
      </c>
      <c r="Z20" s="84">
        <v>4</v>
      </c>
      <c r="AA20" s="84">
        <v>46</v>
      </c>
    </row>
    <row r="21" spans="1:27" s="12" customFormat="1" ht="12">
      <c r="A21" s="10">
        <v>17</v>
      </c>
      <c r="B21" s="77"/>
      <c r="C21" s="77" t="s">
        <v>141</v>
      </c>
      <c r="D21" s="64">
        <v>2</v>
      </c>
      <c r="E21" s="82">
        <v>2</v>
      </c>
      <c r="F21" s="81">
        <v>2</v>
      </c>
      <c r="G21" s="81">
        <v>2</v>
      </c>
      <c r="H21" s="81">
        <v>2</v>
      </c>
      <c r="I21" s="81" t="s">
        <v>22</v>
      </c>
      <c r="J21" s="82">
        <v>2</v>
      </c>
      <c r="K21" s="82">
        <v>2</v>
      </c>
      <c r="L21" s="81">
        <v>2</v>
      </c>
      <c r="M21" s="80"/>
      <c r="N21" s="15"/>
      <c r="O21" s="20"/>
      <c r="P21" s="250" t="s">
        <v>20</v>
      </c>
      <c r="Q21" s="15"/>
      <c r="R21" s="15"/>
      <c r="S21" s="15"/>
      <c r="T21" s="20"/>
      <c r="U21" s="20"/>
      <c r="V21" s="24"/>
      <c r="W21" s="205">
        <f t="shared" si="0"/>
        <v>1.4545454545454546</v>
      </c>
      <c r="X21" s="83"/>
      <c r="Y21" s="84">
        <v>320</v>
      </c>
      <c r="Z21" s="84"/>
      <c r="AA21" s="84">
        <v>320</v>
      </c>
    </row>
    <row r="22" spans="1:27" s="12" customFormat="1" ht="12">
      <c r="A22" s="10">
        <v>18</v>
      </c>
      <c r="B22" s="77"/>
      <c r="C22" s="77" t="s">
        <v>142</v>
      </c>
      <c r="D22" s="65">
        <v>3</v>
      </c>
      <c r="E22" s="79">
        <v>4</v>
      </c>
      <c r="F22" s="80">
        <v>3</v>
      </c>
      <c r="G22" s="80">
        <v>4</v>
      </c>
      <c r="H22" s="80">
        <v>3</v>
      </c>
      <c r="I22" s="80">
        <v>5</v>
      </c>
      <c r="J22" s="79">
        <v>4</v>
      </c>
      <c r="K22" s="79">
        <v>4</v>
      </c>
      <c r="L22" s="81">
        <v>2</v>
      </c>
      <c r="M22" s="80"/>
      <c r="N22" s="15"/>
      <c r="O22" s="20"/>
      <c r="P22" s="250">
        <v>2</v>
      </c>
      <c r="Q22" s="15"/>
      <c r="R22" s="15"/>
      <c r="S22" s="15"/>
      <c r="T22" s="20"/>
      <c r="U22" s="20"/>
      <c r="V22" s="24"/>
      <c r="W22" s="205">
        <f t="shared" si="0"/>
        <v>3.090909090909091</v>
      </c>
      <c r="X22" s="83"/>
      <c r="Y22" s="84"/>
      <c r="Z22" s="84"/>
      <c r="AA22" s="84"/>
    </row>
    <row r="23" spans="1:27" s="12" customFormat="1" ht="12">
      <c r="A23" s="10">
        <v>19</v>
      </c>
      <c r="B23" s="77"/>
      <c r="C23" s="77" t="s">
        <v>143</v>
      </c>
      <c r="D23" s="65">
        <v>4</v>
      </c>
      <c r="E23" s="79">
        <v>3</v>
      </c>
      <c r="F23" s="80">
        <v>3</v>
      </c>
      <c r="G23" s="81">
        <v>2</v>
      </c>
      <c r="H23" s="80">
        <v>4</v>
      </c>
      <c r="I23" s="80">
        <v>5</v>
      </c>
      <c r="J23" s="79">
        <v>3</v>
      </c>
      <c r="K23" s="79">
        <v>3</v>
      </c>
      <c r="L23" s="80">
        <v>3</v>
      </c>
      <c r="M23" s="80"/>
      <c r="N23" s="15"/>
      <c r="O23" s="20"/>
      <c r="P23" s="250">
        <v>2</v>
      </c>
      <c r="Q23" s="15"/>
      <c r="R23" s="15"/>
      <c r="S23" s="15"/>
      <c r="T23" s="20"/>
      <c r="U23" s="20"/>
      <c r="V23" s="24"/>
      <c r="W23" s="205">
        <f t="shared" si="0"/>
        <v>2.909090909090909</v>
      </c>
      <c r="X23" s="83"/>
      <c r="Y23" s="84">
        <v>8</v>
      </c>
      <c r="Z23" s="84"/>
      <c r="AA23" s="84">
        <v>8</v>
      </c>
    </row>
    <row r="24" spans="1:27" s="12" customFormat="1" ht="12.75" thickBot="1">
      <c r="A24" s="10">
        <v>20</v>
      </c>
      <c r="B24" s="77"/>
      <c r="C24" s="77" t="s">
        <v>144</v>
      </c>
      <c r="D24" s="65">
        <v>3</v>
      </c>
      <c r="E24" s="79">
        <v>3</v>
      </c>
      <c r="F24" s="81">
        <v>2</v>
      </c>
      <c r="G24" s="80">
        <v>4</v>
      </c>
      <c r="H24" s="81">
        <v>2</v>
      </c>
      <c r="I24" s="81" t="s">
        <v>22</v>
      </c>
      <c r="J24" s="79">
        <v>3</v>
      </c>
      <c r="K24" s="79">
        <v>5</v>
      </c>
      <c r="L24" s="81">
        <v>2</v>
      </c>
      <c r="M24" s="80"/>
      <c r="N24" s="15"/>
      <c r="O24" s="20"/>
      <c r="P24" s="252">
        <v>2</v>
      </c>
      <c r="Q24" s="248"/>
      <c r="R24" s="248"/>
      <c r="S24" s="248"/>
      <c r="T24" s="249"/>
      <c r="U24" s="249"/>
      <c r="V24" s="243"/>
      <c r="W24" s="205">
        <f t="shared" si="0"/>
        <v>2.3636363636363638</v>
      </c>
      <c r="X24" s="83"/>
      <c r="Y24" s="84">
        <v>70</v>
      </c>
      <c r="Z24" s="84">
        <v>20</v>
      </c>
      <c r="AA24" s="84">
        <v>50</v>
      </c>
    </row>
    <row r="25" spans="1:27" s="12" customFormat="1" ht="12" thickBot="1">
      <c r="A25" s="38"/>
      <c r="B25" s="39" t="s">
        <v>10</v>
      </c>
      <c r="C25" s="39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1"/>
      <c r="P25" s="47"/>
      <c r="Q25" s="40"/>
      <c r="R25" s="40"/>
      <c r="S25" s="40"/>
      <c r="T25" s="41"/>
      <c r="U25" s="41"/>
      <c r="V25" s="42"/>
      <c r="W25" s="44">
        <f>SUM(W5:W24)</f>
        <v>58.090909090909086</v>
      </c>
      <c r="X25" s="40"/>
      <c r="Y25" s="40">
        <v>66</v>
      </c>
      <c r="Z25" s="40"/>
      <c r="AA25" s="42">
        <v>66</v>
      </c>
    </row>
    <row r="26" spans="1:27" ht="13.5" customHeight="1" thickBot="1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49">
        <v>385</v>
      </c>
    </row>
    <row r="27" spans="1:27" ht="11.25" customHeight="1">
      <c r="A27" s="7"/>
      <c r="B27" s="8"/>
      <c r="C27" s="8"/>
      <c r="D27" s="9"/>
      <c r="E27" s="9"/>
      <c r="F27" s="9"/>
      <c r="G27" s="9"/>
      <c r="H27" s="16"/>
      <c r="I27" s="9"/>
      <c r="J27" s="117"/>
      <c r="K27" s="117"/>
      <c r="L27" s="117"/>
      <c r="M27" s="117"/>
      <c r="N27" s="117"/>
      <c r="O27" s="117"/>
      <c r="P27" s="117"/>
      <c r="Q27" s="117"/>
      <c r="R27" s="18"/>
      <c r="S27" s="117"/>
      <c r="T27" s="117"/>
      <c r="U27" s="117"/>
      <c r="V27" s="117"/>
      <c r="W27" s="117"/>
      <c r="X27" s="117"/>
      <c r="Y27" s="117"/>
      <c r="Z27" s="117"/>
      <c r="AA27" s="3"/>
    </row>
    <row r="28" spans="1:27" ht="15.75" customHeight="1">
      <c r="A28" s="1"/>
      <c r="B28" s="113"/>
      <c r="C28" s="113"/>
      <c r="D28" s="113"/>
      <c r="E28" s="2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3"/>
    </row>
    <row r="29" spans="1:27" ht="14.25" customHeight="1">
      <c r="A29" s="1"/>
      <c r="B29" s="112"/>
      <c r="C29" s="113"/>
      <c r="D29" s="113"/>
      <c r="E29" s="113"/>
      <c r="F29" s="113"/>
      <c r="G29" s="113"/>
      <c r="H29" s="2"/>
      <c r="I29" s="2"/>
      <c r="J29" s="2"/>
      <c r="K29" s="2"/>
      <c r="L29" s="2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2"/>
      <c r="AA29" s="3"/>
    </row>
    <row r="30" spans="1:27" ht="8.25" customHeight="1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3"/>
    </row>
    <row r="31" spans="1:27" ht="11.25" customHeight="1">
      <c r="A31" s="4"/>
      <c r="B31" s="5" t="s">
        <v>6</v>
      </c>
      <c r="C31" s="5"/>
      <c r="D31" s="5"/>
      <c r="E31" s="5"/>
      <c r="F31" s="114" t="s">
        <v>7</v>
      </c>
      <c r="G31" s="114"/>
      <c r="H31" s="114"/>
      <c r="I31" s="114"/>
      <c r="J31" s="114"/>
      <c r="K31" s="114"/>
      <c r="L31" s="114"/>
      <c r="M31" s="114"/>
      <c r="N31" s="5"/>
      <c r="O31" s="5"/>
      <c r="P31" s="114" t="s">
        <v>8</v>
      </c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6"/>
    </row>
  </sheetData>
  <sheetProtection/>
  <mergeCells count="20">
    <mergeCell ref="B29:G29"/>
    <mergeCell ref="F31:M31"/>
    <mergeCell ref="P31:Z31"/>
    <mergeCell ref="AA3:AA4"/>
    <mergeCell ref="J27:Q27"/>
    <mergeCell ref="S27:Z27"/>
    <mergeCell ref="B28:D28"/>
    <mergeCell ref="F28:N28"/>
    <mergeCell ref="O28:Z28"/>
    <mergeCell ref="C3:C4"/>
    <mergeCell ref="A1:AA1"/>
    <mergeCell ref="A2:AA2"/>
    <mergeCell ref="A3:A4"/>
    <mergeCell ref="B3:B4"/>
    <mergeCell ref="D3:O3"/>
    <mergeCell ref="P3:V3"/>
    <mergeCell ref="W3:W4"/>
    <mergeCell ref="X3:X4"/>
    <mergeCell ref="Y3:Y4"/>
    <mergeCell ref="Z3:Z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9"/>
  <sheetViews>
    <sheetView zoomScale="86" zoomScaleNormal="86" zoomScalePageLayoutView="0" workbookViewId="0" topLeftCell="A1">
      <selection activeCell="A35" sqref="A35:IV37"/>
    </sheetView>
  </sheetViews>
  <sheetFormatPr defaultColWidth="9.00390625" defaultRowHeight="12.75"/>
  <cols>
    <col min="1" max="1" width="2.75390625" style="0" customWidth="1"/>
    <col min="2" max="2" width="31.625" style="0" customWidth="1"/>
    <col min="3" max="3" width="14.75390625" style="0" customWidth="1"/>
    <col min="4" max="4" width="3.25390625" style="0" customWidth="1"/>
    <col min="5" max="5" width="3.125" style="0" customWidth="1"/>
    <col min="6" max="6" width="3.00390625" style="0" customWidth="1"/>
    <col min="7" max="7" width="3.25390625" style="0" customWidth="1"/>
    <col min="8" max="8" width="3.625" style="0" customWidth="1"/>
    <col min="9" max="9" width="3.75390625" style="0" customWidth="1"/>
    <col min="10" max="10" width="3.625" style="0" customWidth="1"/>
    <col min="11" max="11" width="3.375" style="0" customWidth="1"/>
    <col min="12" max="12" width="4.25390625" style="0" customWidth="1"/>
    <col min="13" max="13" width="3.625" style="0" customWidth="1"/>
    <col min="14" max="15" width="3.375" style="0" customWidth="1"/>
    <col min="16" max="18" width="3.625" style="0" customWidth="1"/>
    <col min="19" max="19" width="3.25390625" style="0" customWidth="1"/>
    <col min="20" max="20" width="3.625" style="0" customWidth="1"/>
    <col min="21" max="21" width="6.00390625" style="0" customWidth="1"/>
    <col min="22" max="22" width="7.75390625" style="0" customWidth="1"/>
    <col min="23" max="23" width="5.75390625" style="0" customWidth="1"/>
    <col min="24" max="24" width="5.625" style="0" customWidth="1"/>
    <col min="25" max="25" width="5.75390625" style="0" customWidth="1"/>
  </cols>
  <sheetData>
    <row r="1" spans="1:25" ht="31.5" customHeight="1">
      <c r="A1" s="120" t="s">
        <v>56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2"/>
    </row>
    <row r="2" spans="1:25" ht="13.5" thickBot="1">
      <c r="A2" s="123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5"/>
      <c r="R2" s="125"/>
      <c r="S2" s="125"/>
      <c r="T2" s="125"/>
      <c r="U2" s="124"/>
      <c r="V2" s="124"/>
      <c r="W2" s="124"/>
      <c r="X2" s="124"/>
      <c r="Y2" s="126"/>
    </row>
    <row r="3" spans="1:25" ht="37.5" customHeight="1">
      <c r="A3" s="127" t="s">
        <v>0</v>
      </c>
      <c r="B3" s="118" t="s">
        <v>1</v>
      </c>
      <c r="C3" s="118" t="s">
        <v>27</v>
      </c>
      <c r="D3" s="120" t="s">
        <v>11</v>
      </c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9" t="s">
        <v>12</v>
      </c>
      <c r="R3" s="130"/>
      <c r="S3" s="130"/>
      <c r="T3" s="131"/>
      <c r="U3" s="132" t="s">
        <v>5</v>
      </c>
      <c r="V3" s="134" t="s">
        <v>9</v>
      </c>
      <c r="W3" s="115" t="s">
        <v>4</v>
      </c>
      <c r="X3" s="115" t="s">
        <v>3</v>
      </c>
      <c r="Y3" s="115" t="s">
        <v>2</v>
      </c>
    </row>
    <row r="4" spans="1:25" ht="111.75" customHeight="1">
      <c r="A4" s="128"/>
      <c r="B4" s="119"/>
      <c r="C4" s="119"/>
      <c r="D4" s="66" t="s">
        <v>173</v>
      </c>
      <c r="E4" s="66" t="s">
        <v>174</v>
      </c>
      <c r="F4" s="78" t="s">
        <v>175</v>
      </c>
      <c r="G4" s="78" t="s">
        <v>176</v>
      </c>
      <c r="H4" s="78" t="s">
        <v>177</v>
      </c>
      <c r="I4" s="78" t="s">
        <v>178</v>
      </c>
      <c r="J4" s="78" t="s">
        <v>179</v>
      </c>
      <c r="K4" s="78" t="s">
        <v>25</v>
      </c>
      <c r="L4" s="78" t="s">
        <v>180</v>
      </c>
      <c r="M4" s="88" t="s">
        <v>181</v>
      </c>
      <c r="N4" s="78" t="s">
        <v>24</v>
      </c>
      <c r="O4" s="78" t="s">
        <v>182</v>
      </c>
      <c r="P4" s="19"/>
      <c r="Q4" s="99" t="s">
        <v>183</v>
      </c>
      <c r="R4" s="13"/>
      <c r="S4" s="13"/>
      <c r="T4" s="22"/>
      <c r="U4" s="133"/>
      <c r="V4" s="135"/>
      <c r="W4" s="116"/>
      <c r="X4" s="116"/>
      <c r="Y4" s="116"/>
    </row>
    <row r="5" spans="1:25" s="12" customFormat="1" ht="11.25">
      <c r="A5" s="14">
        <v>1</v>
      </c>
      <c r="B5" s="77"/>
      <c r="C5" s="77" t="s">
        <v>145</v>
      </c>
      <c r="D5" s="96">
        <v>3</v>
      </c>
      <c r="E5" s="96">
        <v>5</v>
      </c>
      <c r="F5" s="89">
        <v>3</v>
      </c>
      <c r="G5" s="89">
        <v>3</v>
      </c>
      <c r="H5" s="90">
        <v>2</v>
      </c>
      <c r="I5" s="90">
        <v>2</v>
      </c>
      <c r="J5" s="91">
        <v>4</v>
      </c>
      <c r="K5" s="91">
        <v>4</v>
      </c>
      <c r="L5" s="91">
        <v>4</v>
      </c>
      <c r="M5" s="89">
        <v>3</v>
      </c>
      <c r="N5" s="92">
        <v>3</v>
      </c>
      <c r="O5" s="90">
        <v>2</v>
      </c>
      <c r="P5" s="20"/>
      <c r="Q5" s="100">
        <v>3</v>
      </c>
      <c r="R5" s="15"/>
      <c r="S5" s="15"/>
      <c r="T5" s="24"/>
      <c r="U5" s="203">
        <f>SUM(D5:T5)/13</f>
        <v>3.1538461538461537</v>
      </c>
      <c r="V5" s="15"/>
      <c r="W5" s="15">
        <v>170</v>
      </c>
      <c r="X5" s="15">
        <v>8</v>
      </c>
      <c r="Y5" s="15">
        <v>162</v>
      </c>
    </row>
    <row r="6" spans="1:25" s="12" customFormat="1" ht="11.25">
      <c r="A6" s="14">
        <v>2</v>
      </c>
      <c r="B6" s="77"/>
      <c r="C6" s="77" t="s">
        <v>146</v>
      </c>
      <c r="D6" s="96">
        <v>3</v>
      </c>
      <c r="E6" s="96">
        <v>5</v>
      </c>
      <c r="F6" s="89">
        <v>3</v>
      </c>
      <c r="G6" s="89">
        <v>3</v>
      </c>
      <c r="H6" s="90">
        <v>2</v>
      </c>
      <c r="I6" s="90">
        <v>2</v>
      </c>
      <c r="J6" s="91">
        <v>4</v>
      </c>
      <c r="K6" s="91">
        <v>4</v>
      </c>
      <c r="L6" s="91">
        <v>4</v>
      </c>
      <c r="M6" s="89">
        <v>3</v>
      </c>
      <c r="N6" s="92">
        <v>4</v>
      </c>
      <c r="O6" s="91">
        <v>3</v>
      </c>
      <c r="P6" s="20"/>
      <c r="Q6" s="100">
        <v>3</v>
      </c>
      <c r="R6" s="15"/>
      <c r="S6" s="15"/>
      <c r="T6" s="24"/>
      <c r="U6" s="203">
        <f aca="true" t="shared" si="0" ref="U6:U32">SUM(D6:T6)/13</f>
        <v>3.3076923076923075</v>
      </c>
      <c r="V6" s="15"/>
      <c r="W6" s="15">
        <v>138</v>
      </c>
      <c r="X6" s="15"/>
      <c r="Y6" s="15">
        <v>138</v>
      </c>
    </row>
    <row r="7" spans="1:25" s="12" customFormat="1" ht="11.25">
      <c r="A7" s="14">
        <v>3</v>
      </c>
      <c r="B7" s="77"/>
      <c r="C7" s="77" t="s">
        <v>147</v>
      </c>
      <c r="D7" s="96">
        <v>3</v>
      </c>
      <c r="E7" s="96">
        <v>5</v>
      </c>
      <c r="F7" s="89">
        <v>3</v>
      </c>
      <c r="G7" s="89">
        <v>3</v>
      </c>
      <c r="H7" s="91">
        <v>4</v>
      </c>
      <c r="I7" s="91">
        <v>3</v>
      </c>
      <c r="J7" s="91">
        <v>5</v>
      </c>
      <c r="K7" s="91">
        <v>5</v>
      </c>
      <c r="L7" s="91">
        <v>5</v>
      </c>
      <c r="M7" s="89">
        <v>3</v>
      </c>
      <c r="N7" s="92">
        <v>4</v>
      </c>
      <c r="O7" s="91">
        <v>3</v>
      </c>
      <c r="P7" s="20"/>
      <c r="Q7" s="100">
        <v>3</v>
      </c>
      <c r="R7" s="15"/>
      <c r="S7" s="15"/>
      <c r="T7" s="24"/>
      <c r="U7" s="203">
        <f t="shared" si="0"/>
        <v>3.769230769230769</v>
      </c>
      <c r="V7" s="15"/>
      <c r="W7" s="15">
        <v>58</v>
      </c>
      <c r="X7" s="15">
        <v>26</v>
      </c>
      <c r="Y7" s="15">
        <v>32</v>
      </c>
    </row>
    <row r="8" spans="1:25" s="12" customFormat="1" ht="11.25">
      <c r="A8" s="14">
        <v>4</v>
      </c>
      <c r="B8" s="77"/>
      <c r="C8" s="77" t="s">
        <v>148</v>
      </c>
      <c r="D8" s="97">
        <v>2</v>
      </c>
      <c r="E8" s="97">
        <v>2</v>
      </c>
      <c r="F8" s="89">
        <v>4</v>
      </c>
      <c r="G8" s="89">
        <v>3</v>
      </c>
      <c r="H8" s="90">
        <v>2</v>
      </c>
      <c r="I8" s="91">
        <v>3</v>
      </c>
      <c r="J8" s="91">
        <v>3</v>
      </c>
      <c r="K8" s="90">
        <v>2</v>
      </c>
      <c r="L8" s="90">
        <v>2</v>
      </c>
      <c r="M8" s="89">
        <v>5</v>
      </c>
      <c r="N8" s="93">
        <v>2</v>
      </c>
      <c r="O8" s="90">
        <v>2</v>
      </c>
      <c r="P8" s="20"/>
      <c r="Q8" s="100">
        <v>3</v>
      </c>
      <c r="R8" s="15"/>
      <c r="S8" s="15"/>
      <c r="T8" s="24"/>
      <c r="U8" s="203">
        <f t="shared" si="0"/>
        <v>2.6923076923076925</v>
      </c>
      <c r="V8" s="15">
        <v>2</v>
      </c>
      <c r="W8" s="15">
        <v>58</v>
      </c>
      <c r="X8" s="15"/>
      <c r="Y8" s="15">
        <v>58</v>
      </c>
    </row>
    <row r="9" spans="1:25" s="12" customFormat="1" ht="11.25">
      <c r="A9" s="14">
        <v>5</v>
      </c>
      <c r="B9" s="77"/>
      <c r="C9" s="77" t="s">
        <v>149</v>
      </c>
      <c r="D9" s="96">
        <v>5</v>
      </c>
      <c r="E9" s="96">
        <v>5</v>
      </c>
      <c r="F9" s="89">
        <v>4</v>
      </c>
      <c r="G9" s="89">
        <v>4</v>
      </c>
      <c r="H9" s="91">
        <v>4</v>
      </c>
      <c r="I9" s="91">
        <v>4</v>
      </c>
      <c r="J9" s="91">
        <v>5</v>
      </c>
      <c r="K9" s="91">
        <v>5</v>
      </c>
      <c r="L9" s="91">
        <v>5</v>
      </c>
      <c r="M9" s="89">
        <v>4</v>
      </c>
      <c r="N9" s="92">
        <v>3</v>
      </c>
      <c r="O9" s="91">
        <v>5</v>
      </c>
      <c r="P9" s="20"/>
      <c r="Q9" s="100">
        <v>4</v>
      </c>
      <c r="R9" s="15"/>
      <c r="S9" s="15"/>
      <c r="T9" s="24"/>
      <c r="U9" s="203">
        <f t="shared" si="0"/>
        <v>4.384615384615385</v>
      </c>
      <c r="V9" s="15"/>
      <c r="W9" s="15">
        <v>112</v>
      </c>
      <c r="X9" s="15">
        <v>54</v>
      </c>
      <c r="Y9" s="15">
        <v>58</v>
      </c>
    </row>
    <row r="10" spans="1:25" s="12" customFormat="1" ht="11.25">
      <c r="A10" s="14">
        <v>6</v>
      </c>
      <c r="B10" s="77"/>
      <c r="C10" s="77" t="s">
        <v>150</v>
      </c>
      <c r="D10" s="96">
        <v>3</v>
      </c>
      <c r="E10" s="96">
        <v>5</v>
      </c>
      <c r="F10" s="89">
        <v>3</v>
      </c>
      <c r="G10" s="89">
        <v>3</v>
      </c>
      <c r="H10" s="91">
        <v>3</v>
      </c>
      <c r="I10" s="91">
        <v>3</v>
      </c>
      <c r="J10" s="91">
        <v>4</v>
      </c>
      <c r="K10" s="91">
        <v>4</v>
      </c>
      <c r="L10" s="91">
        <v>5</v>
      </c>
      <c r="M10" s="89">
        <v>3</v>
      </c>
      <c r="N10" s="92">
        <v>3</v>
      </c>
      <c r="O10" s="91">
        <v>3</v>
      </c>
      <c r="P10" s="20"/>
      <c r="Q10" s="100">
        <v>3</v>
      </c>
      <c r="R10" s="15"/>
      <c r="S10" s="15"/>
      <c r="T10" s="24"/>
      <c r="U10" s="203">
        <f t="shared" si="0"/>
        <v>3.4615384615384617</v>
      </c>
      <c r="V10" s="15"/>
      <c r="W10" s="15">
        <v>44</v>
      </c>
      <c r="X10" s="15"/>
      <c r="Y10" s="15">
        <v>44</v>
      </c>
    </row>
    <row r="11" spans="1:25" s="12" customFormat="1" ht="11.25">
      <c r="A11" s="14">
        <v>7</v>
      </c>
      <c r="B11" s="77"/>
      <c r="C11" s="77" t="s">
        <v>151</v>
      </c>
      <c r="D11" s="96">
        <v>3</v>
      </c>
      <c r="E11" s="96">
        <v>5</v>
      </c>
      <c r="F11" s="89">
        <v>3</v>
      </c>
      <c r="G11" s="89">
        <v>3</v>
      </c>
      <c r="H11" s="90">
        <v>2</v>
      </c>
      <c r="I11" s="90">
        <v>2</v>
      </c>
      <c r="J11" s="90">
        <v>2</v>
      </c>
      <c r="K11" s="91">
        <v>4</v>
      </c>
      <c r="L11" s="91">
        <v>5</v>
      </c>
      <c r="M11" s="89">
        <v>4</v>
      </c>
      <c r="N11" s="92">
        <v>3</v>
      </c>
      <c r="O11" s="90">
        <v>2</v>
      </c>
      <c r="P11" s="20"/>
      <c r="Q11" s="100">
        <v>3</v>
      </c>
      <c r="R11" s="15"/>
      <c r="S11" s="15"/>
      <c r="T11" s="24"/>
      <c r="U11" s="203">
        <f t="shared" si="0"/>
        <v>3.1538461538461537</v>
      </c>
      <c r="V11" s="15"/>
      <c r="W11" s="15">
        <v>84</v>
      </c>
      <c r="X11" s="15">
        <v>28</v>
      </c>
      <c r="Y11" s="15">
        <v>54</v>
      </c>
    </row>
    <row r="12" spans="1:25" s="12" customFormat="1" ht="11.25">
      <c r="A12" s="14">
        <v>8</v>
      </c>
      <c r="B12" s="77"/>
      <c r="C12" s="77" t="s">
        <v>152</v>
      </c>
      <c r="D12" s="96">
        <v>3</v>
      </c>
      <c r="E12" s="97"/>
      <c r="F12" s="89">
        <v>3</v>
      </c>
      <c r="G12" s="89">
        <v>3</v>
      </c>
      <c r="H12" s="91">
        <v>4</v>
      </c>
      <c r="I12" s="91">
        <v>4</v>
      </c>
      <c r="J12" s="90"/>
      <c r="K12" s="91">
        <v>5</v>
      </c>
      <c r="L12" s="90">
        <v>2</v>
      </c>
      <c r="M12" s="89">
        <v>4</v>
      </c>
      <c r="N12" s="92">
        <v>4</v>
      </c>
      <c r="O12" s="91">
        <v>4</v>
      </c>
      <c r="P12" s="20"/>
      <c r="Q12" s="101"/>
      <c r="R12" s="15"/>
      <c r="S12" s="15"/>
      <c r="T12" s="24"/>
      <c r="U12" s="203">
        <f t="shared" si="0"/>
        <v>2.769230769230769</v>
      </c>
      <c r="V12" s="15">
        <v>2</v>
      </c>
      <c r="W12" s="15">
        <v>22</v>
      </c>
      <c r="X12" s="15"/>
      <c r="Y12" s="15">
        <v>22</v>
      </c>
    </row>
    <row r="13" spans="1:25" s="12" customFormat="1" ht="11.25">
      <c r="A13" s="14">
        <v>9</v>
      </c>
      <c r="B13" s="77"/>
      <c r="C13" s="77" t="s">
        <v>153</v>
      </c>
      <c r="D13" s="96">
        <v>3</v>
      </c>
      <c r="E13" s="96">
        <v>4</v>
      </c>
      <c r="F13" s="89">
        <v>3</v>
      </c>
      <c r="G13" s="89">
        <v>4</v>
      </c>
      <c r="H13" s="91">
        <v>4</v>
      </c>
      <c r="I13" s="91">
        <v>4</v>
      </c>
      <c r="J13" s="91">
        <v>5</v>
      </c>
      <c r="K13" s="91">
        <v>4</v>
      </c>
      <c r="L13" s="91">
        <v>5</v>
      </c>
      <c r="M13" s="89">
        <v>4</v>
      </c>
      <c r="N13" s="92">
        <v>4</v>
      </c>
      <c r="O13" s="91">
        <v>4</v>
      </c>
      <c r="P13" s="20"/>
      <c r="Q13" s="100">
        <v>4</v>
      </c>
      <c r="R13" s="15"/>
      <c r="S13" s="15"/>
      <c r="T13" s="24"/>
      <c r="U13" s="203">
        <f t="shared" si="0"/>
        <v>4</v>
      </c>
      <c r="V13" s="15"/>
      <c r="W13" s="15">
        <v>118</v>
      </c>
      <c r="X13" s="15">
        <v>88</v>
      </c>
      <c r="Y13" s="15">
        <v>84</v>
      </c>
    </row>
    <row r="14" spans="1:25" s="12" customFormat="1" ht="11.25">
      <c r="A14" s="14">
        <v>10</v>
      </c>
      <c r="B14" s="77"/>
      <c r="C14" s="77" t="s">
        <v>154</v>
      </c>
      <c r="D14" s="96">
        <v>4</v>
      </c>
      <c r="E14" s="96">
        <v>5</v>
      </c>
      <c r="F14" s="89">
        <v>3</v>
      </c>
      <c r="G14" s="89">
        <v>4</v>
      </c>
      <c r="H14" s="91">
        <v>5</v>
      </c>
      <c r="I14" s="91">
        <v>5</v>
      </c>
      <c r="J14" s="91">
        <v>5</v>
      </c>
      <c r="K14" s="91">
        <v>5</v>
      </c>
      <c r="L14" s="91">
        <v>5</v>
      </c>
      <c r="M14" s="89">
        <v>5</v>
      </c>
      <c r="N14" s="92">
        <v>4</v>
      </c>
      <c r="O14" s="89">
        <v>5</v>
      </c>
      <c r="P14" s="20"/>
      <c r="Q14" s="100">
        <v>4</v>
      </c>
      <c r="R14" s="15"/>
      <c r="S14" s="15"/>
      <c r="T14" s="24"/>
      <c r="U14" s="203">
        <f t="shared" si="0"/>
        <v>4.538461538461538</v>
      </c>
      <c r="V14" s="15"/>
      <c r="W14" s="15">
        <v>32</v>
      </c>
      <c r="X14" s="15">
        <v>2</v>
      </c>
      <c r="Y14" s="15">
        <v>30</v>
      </c>
    </row>
    <row r="15" spans="1:25" s="12" customFormat="1" ht="11.25">
      <c r="A15" s="14">
        <v>11</v>
      </c>
      <c r="B15" s="77"/>
      <c r="C15" s="77" t="s">
        <v>155</v>
      </c>
      <c r="D15" s="96">
        <v>4</v>
      </c>
      <c r="E15" s="96">
        <v>5</v>
      </c>
      <c r="F15" s="89">
        <v>4</v>
      </c>
      <c r="G15" s="91">
        <v>4</v>
      </c>
      <c r="H15" s="91">
        <v>4</v>
      </c>
      <c r="I15" s="91">
        <v>4</v>
      </c>
      <c r="J15" s="91">
        <v>5</v>
      </c>
      <c r="K15" s="91">
        <v>5</v>
      </c>
      <c r="L15" s="91">
        <v>5</v>
      </c>
      <c r="M15" s="89">
        <v>5</v>
      </c>
      <c r="N15" s="92">
        <v>4</v>
      </c>
      <c r="O15" s="89">
        <v>4</v>
      </c>
      <c r="P15" s="20"/>
      <c r="Q15" s="100">
        <v>4</v>
      </c>
      <c r="R15" s="15"/>
      <c r="S15" s="15"/>
      <c r="T15" s="24"/>
      <c r="U15" s="203">
        <f t="shared" si="0"/>
        <v>4.384615384615385</v>
      </c>
      <c r="V15" s="15"/>
      <c r="W15" s="15">
        <v>0</v>
      </c>
      <c r="X15" s="15"/>
      <c r="Y15" s="15"/>
    </row>
    <row r="16" spans="1:25" s="12" customFormat="1" ht="11.25">
      <c r="A16" s="14">
        <v>12</v>
      </c>
      <c r="B16" s="77"/>
      <c r="C16" s="77" t="s">
        <v>156</v>
      </c>
      <c r="D16" s="96">
        <v>4</v>
      </c>
      <c r="E16" s="96">
        <v>5</v>
      </c>
      <c r="F16" s="89">
        <v>5</v>
      </c>
      <c r="G16" s="89">
        <v>4</v>
      </c>
      <c r="H16" s="91">
        <v>4</v>
      </c>
      <c r="I16" s="91">
        <v>5</v>
      </c>
      <c r="J16" s="91">
        <v>5</v>
      </c>
      <c r="K16" s="91">
        <v>4</v>
      </c>
      <c r="L16" s="91">
        <v>5</v>
      </c>
      <c r="M16" s="89">
        <v>4</v>
      </c>
      <c r="N16" s="92">
        <v>4</v>
      </c>
      <c r="O16" s="89">
        <v>4</v>
      </c>
      <c r="P16" s="20"/>
      <c r="Q16" s="100">
        <v>4</v>
      </c>
      <c r="R16" s="15"/>
      <c r="S16" s="15"/>
      <c r="T16" s="24"/>
      <c r="U16" s="203">
        <f t="shared" si="0"/>
        <v>4.384615384615385</v>
      </c>
      <c r="V16" s="15"/>
      <c r="W16" s="15">
        <v>58</v>
      </c>
      <c r="X16" s="15"/>
      <c r="Y16" s="15">
        <v>58</v>
      </c>
    </row>
    <row r="17" spans="1:25" s="12" customFormat="1" ht="11.25">
      <c r="A17" s="14">
        <v>13</v>
      </c>
      <c r="B17" s="77"/>
      <c r="C17" s="77" t="s">
        <v>157</v>
      </c>
      <c r="D17" s="96">
        <v>3</v>
      </c>
      <c r="E17" s="96">
        <v>4</v>
      </c>
      <c r="F17" s="89">
        <v>3</v>
      </c>
      <c r="G17" s="89">
        <v>3</v>
      </c>
      <c r="H17" s="91">
        <v>3</v>
      </c>
      <c r="I17" s="91">
        <v>3</v>
      </c>
      <c r="J17" s="91">
        <v>4</v>
      </c>
      <c r="K17" s="91">
        <v>4</v>
      </c>
      <c r="L17" s="91">
        <v>5</v>
      </c>
      <c r="M17" s="89">
        <v>3</v>
      </c>
      <c r="N17" s="92">
        <v>4</v>
      </c>
      <c r="O17" s="89">
        <v>3</v>
      </c>
      <c r="P17" s="20"/>
      <c r="Q17" s="100">
        <v>3</v>
      </c>
      <c r="R17" s="15"/>
      <c r="S17" s="15"/>
      <c r="T17" s="24"/>
      <c r="U17" s="203">
        <f t="shared" si="0"/>
        <v>3.4615384615384617</v>
      </c>
      <c r="V17" s="15"/>
      <c r="W17" s="15">
        <v>46</v>
      </c>
      <c r="X17" s="15"/>
      <c r="Y17" s="15">
        <v>46</v>
      </c>
    </row>
    <row r="18" spans="1:25" s="12" customFormat="1" ht="11.25">
      <c r="A18" s="14">
        <v>14</v>
      </c>
      <c r="B18" s="77"/>
      <c r="C18" s="77" t="s">
        <v>158</v>
      </c>
      <c r="D18" s="96">
        <v>5</v>
      </c>
      <c r="E18" s="96">
        <v>5</v>
      </c>
      <c r="F18" s="89">
        <v>4</v>
      </c>
      <c r="G18" s="89">
        <v>4</v>
      </c>
      <c r="H18" s="91">
        <v>5</v>
      </c>
      <c r="I18" s="91">
        <v>4</v>
      </c>
      <c r="J18" s="91">
        <v>5</v>
      </c>
      <c r="K18" s="91">
        <v>5</v>
      </c>
      <c r="L18" s="91">
        <v>5</v>
      </c>
      <c r="M18" s="89">
        <v>5</v>
      </c>
      <c r="N18" s="92">
        <v>4</v>
      </c>
      <c r="O18" s="89">
        <v>5</v>
      </c>
      <c r="P18" s="20"/>
      <c r="Q18" s="100">
        <v>5</v>
      </c>
      <c r="R18" s="15"/>
      <c r="S18" s="15"/>
      <c r="T18" s="24"/>
      <c r="U18" s="203">
        <f t="shared" si="0"/>
        <v>4.6923076923076925</v>
      </c>
      <c r="V18" s="15"/>
      <c r="W18" s="15">
        <v>100</v>
      </c>
      <c r="X18" s="15">
        <v>28</v>
      </c>
      <c r="Y18" s="15">
        <v>72</v>
      </c>
    </row>
    <row r="19" spans="1:25" s="12" customFormat="1" ht="11.25">
      <c r="A19" s="14">
        <v>15</v>
      </c>
      <c r="B19" s="77"/>
      <c r="C19" s="77" t="s">
        <v>172</v>
      </c>
      <c r="D19" s="96">
        <v>3</v>
      </c>
      <c r="E19" s="96">
        <v>5</v>
      </c>
      <c r="F19" s="94">
        <v>2</v>
      </c>
      <c r="G19" s="94">
        <v>2</v>
      </c>
      <c r="H19" s="91">
        <v>4</v>
      </c>
      <c r="I19" s="91">
        <v>4</v>
      </c>
      <c r="J19" s="91">
        <v>3</v>
      </c>
      <c r="K19" s="90">
        <v>2</v>
      </c>
      <c r="L19" s="90">
        <v>2</v>
      </c>
      <c r="M19" s="89">
        <v>4</v>
      </c>
      <c r="N19" s="92">
        <v>3</v>
      </c>
      <c r="O19" s="89">
        <v>4</v>
      </c>
      <c r="P19" s="20"/>
      <c r="Q19" s="100">
        <v>3</v>
      </c>
      <c r="R19" s="15"/>
      <c r="S19" s="15"/>
      <c r="T19" s="24"/>
      <c r="U19" s="203">
        <f t="shared" si="0"/>
        <v>3.1538461538461537</v>
      </c>
      <c r="V19" s="15">
        <v>1</v>
      </c>
      <c r="W19" s="15"/>
      <c r="X19" s="15"/>
      <c r="Y19" s="15"/>
    </row>
    <row r="20" spans="1:25" s="12" customFormat="1" ht="11.25">
      <c r="A20" s="14">
        <v>16</v>
      </c>
      <c r="B20" s="77"/>
      <c r="C20" s="77" t="s">
        <v>159</v>
      </c>
      <c r="D20" s="97">
        <v>2</v>
      </c>
      <c r="E20" s="96">
        <v>3</v>
      </c>
      <c r="F20" s="89">
        <v>3</v>
      </c>
      <c r="G20" s="89">
        <v>3</v>
      </c>
      <c r="H20" s="90">
        <v>2</v>
      </c>
      <c r="I20" s="91">
        <v>3</v>
      </c>
      <c r="J20" s="91">
        <v>3</v>
      </c>
      <c r="K20" s="90">
        <v>2</v>
      </c>
      <c r="L20" s="90">
        <v>2</v>
      </c>
      <c r="M20" s="89">
        <v>2</v>
      </c>
      <c r="N20" s="93">
        <v>2</v>
      </c>
      <c r="O20" s="89">
        <v>4</v>
      </c>
      <c r="P20" s="20"/>
      <c r="Q20" s="100">
        <v>3</v>
      </c>
      <c r="R20" s="15"/>
      <c r="S20" s="15"/>
      <c r="T20" s="24"/>
      <c r="U20" s="203">
        <f t="shared" si="0"/>
        <v>2.6153846153846154</v>
      </c>
      <c r="V20" s="15">
        <v>2</v>
      </c>
      <c r="W20" s="15">
        <v>52</v>
      </c>
      <c r="X20" s="15"/>
      <c r="Y20" s="15">
        <v>52</v>
      </c>
    </row>
    <row r="21" spans="1:25" s="12" customFormat="1" ht="11.25">
      <c r="A21" s="14">
        <v>17</v>
      </c>
      <c r="B21" s="77"/>
      <c r="C21" s="77" t="s">
        <v>160</v>
      </c>
      <c r="D21" s="96">
        <v>3</v>
      </c>
      <c r="E21" s="96">
        <v>4</v>
      </c>
      <c r="F21" s="94">
        <v>2</v>
      </c>
      <c r="G21" s="89">
        <v>3</v>
      </c>
      <c r="H21" s="91">
        <v>3</v>
      </c>
      <c r="I21" s="91">
        <v>3</v>
      </c>
      <c r="J21" s="91">
        <v>3</v>
      </c>
      <c r="K21" s="91">
        <v>4</v>
      </c>
      <c r="L21" s="90">
        <v>2</v>
      </c>
      <c r="M21" s="89">
        <v>3</v>
      </c>
      <c r="N21" s="92">
        <v>3</v>
      </c>
      <c r="O21" s="89">
        <v>3</v>
      </c>
      <c r="P21" s="20"/>
      <c r="Q21" s="100">
        <v>3</v>
      </c>
      <c r="R21" s="15"/>
      <c r="S21" s="15"/>
      <c r="T21" s="24"/>
      <c r="U21" s="203">
        <f t="shared" si="0"/>
        <v>3</v>
      </c>
      <c r="V21" s="15"/>
      <c r="W21" s="15">
        <v>196</v>
      </c>
      <c r="X21" s="15">
        <v>156</v>
      </c>
      <c r="Y21" s="15">
        <v>40</v>
      </c>
    </row>
    <row r="22" spans="1:25" s="12" customFormat="1" ht="11.25">
      <c r="A22" s="14">
        <v>18</v>
      </c>
      <c r="B22" s="77"/>
      <c r="C22" s="77" t="s">
        <v>161</v>
      </c>
      <c r="D22" s="96">
        <v>4</v>
      </c>
      <c r="E22" s="96">
        <v>5</v>
      </c>
      <c r="F22" s="89">
        <v>3</v>
      </c>
      <c r="G22" s="89">
        <v>4</v>
      </c>
      <c r="H22" s="91">
        <v>5</v>
      </c>
      <c r="I22" s="91">
        <v>5</v>
      </c>
      <c r="J22" s="91">
        <v>5</v>
      </c>
      <c r="K22" s="91">
        <v>5</v>
      </c>
      <c r="L22" s="91">
        <v>5</v>
      </c>
      <c r="M22" s="89">
        <v>5</v>
      </c>
      <c r="N22" s="92">
        <v>3</v>
      </c>
      <c r="O22" s="89">
        <v>5</v>
      </c>
      <c r="P22" s="20"/>
      <c r="Q22" s="100">
        <v>5</v>
      </c>
      <c r="R22" s="15"/>
      <c r="S22" s="15"/>
      <c r="T22" s="24"/>
      <c r="U22" s="203">
        <f t="shared" si="0"/>
        <v>4.538461538461538</v>
      </c>
      <c r="V22" s="15"/>
      <c r="W22" s="15">
        <v>28</v>
      </c>
      <c r="X22" s="15">
        <v>16</v>
      </c>
      <c r="Y22" s="15">
        <v>12</v>
      </c>
    </row>
    <row r="23" spans="1:25" s="12" customFormat="1" ht="11.25">
      <c r="A23" s="14">
        <v>19</v>
      </c>
      <c r="B23" s="77"/>
      <c r="C23" s="77" t="s">
        <v>162</v>
      </c>
      <c r="D23" s="97">
        <v>2</v>
      </c>
      <c r="E23" s="97">
        <v>2</v>
      </c>
      <c r="F23" s="89">
        <v>3</v>
      </c>
      <c r="G23" s="89">
        <v>3</v>
      </c>
      <c r="H23" s="90">
        <v>2</v>
      </c>
      <c r="I23" s="91">
        <v>3</v>
      </c>
      <c r="J23" s="91">
        <v>3</v>
      </c>
      <c r="K23" s="90">
        <v>2</v>
      </c>
      <c r="L23" s="90">
        <v>2</v>
      </c>
      <c r="M23" s="89">
        <v>2</v>
      </c>
      <c r="N23" s="93">
        <v>2</v>
      </c>
      <c r="O23" s="89">
        <v>4</v>
      </c>
      <c r="P23" s="20"/>
      <c r="Q23" s="100">
        <v>3</v>
      </c>
      <c r="R23" s="15"/>
      <c r="S23" s="15"/>
      <c r="T23" s="24"/>
      <c r="U23" s="203">
        <f t="shared" si="0"/>
        <v>2.5384615384615383</v>
      </c>
      <c r="V23" s="15">
        <v>2</v>
      </c>
      <c r="W23" s="15">
        <v>54</v>
      </c>
      <c r="X23" s="15"/>
      <c r="Y23" s="15">
        <v>54</v>
      </c>
    </row>
    <row r="24" spans="1:25" s="12" customFormat="1" ht="11.25">
      <c r="A24" s="14">
        <v>20</v>
      </c>
      <c r="B24" s="77"/>
      <c r="C24" s="77" t="s">
        <v>163</v>
      </c>
      <c r="D24" s="96">
        <v>4</v>
      </c>
      <c r="E24" s="96">
        <v>5</v>
      </c>
      <c r="F24" s="89">
        <v>3</v>
      </c>
      <c r="G24" s="89">
        <v>3</v>
      </c>
      <c r="H24" s="91">
        <v>4</v>
      </c>
      <c r="I24" s="91">
        <v>4</v>
      </c>
      <c r="J24" s="91">
        <v>5</v>
      </c>
      <c r="K24" s="91">
        <v>4</v>
      </c>
      <c r="L24" s="91">
        <v>5</v>
      </c>
      <c r="M24" s="89">
        <v>5</v>
      </c>
      <c r="N24" s="92">
        <v>5</v>
      </c>
      <c r="O24" s="89">
        <v>4</v>
      </c>
      <c r="P24" s="20"/>
      <c r="Q24" s="100">
        <v>5</v>
      </c>
      <c r="R24" s="15"/>
      <c r="S24" s="15"/>
      <c r="T24" s="24"/>
      <c r="U24" s="203">
        <f t="shared" si="0"/>
        <v>4.3076923076923075</v>
      </c>
      <c r="V24" s="15"/>
      <c r="W24" s="15">
        <v>52</v>
      </c>
      <c r="X24" s="15"/>
      <c r="Y24" s="15">
        <v>52</v>
      </c>
    </row>
    <row r="25" spans="1:25" s="12" customFormat="1" ht="11.25">
      <c r="A25" s="14">
        <v>21</v>
      </c>
      <c r="B25" s="77"/>
      <c r="C25" s="77" t="s">
        <v>164</v>
      </c>
      <c r="D25" s="96">
        <v>4</v>
      </c>
      <c r="E25" s="96">
        <v>5</v>
      </c>
      <c r="F25" s="89">
        <v>3</v>
      </c>
      <c r="G25" s="89">
        <v>4</v>
      </c>
      <c r="H25" s="91">
        <v>4</v>
      </c>
      <c r="I25" s="91">
        <v>5</v>
      </c>
      <c r="J25" s="91">
        <v>5</v>
      </c>
      <c r="K25" s="91">
        <v>5</v>
      </c>
      <c r="L25" s="91">
        <v>5</v>
      </c>
      <c r="M25" s="89">
        <v>5</v>
      </c>
      <c r="N25" s="92">
        <v>5</v>
      </c>
      <c r="O25" s="89">
        <v>4</v>
      </c>
      <c r="P25" s="20"/>
      <c r="Q25" s="100">
        <v>4</v>
      </c>
      <c r="R25" s="15"/>
      <c r="S25" s="15"/>
      <c r="T25" s="24"/>
      <c r="U25" s="203">
        <f t="shared" si="0"/>
        <v>4.461538461538462</v>
      </c>
      <c r="V25" s="15"/>
      <c r="W25" s="15">
        <v>14</v>
      </c>
      <c r="X25" s="15">
        <v>14</v>
      </c>
      <c r="Y25" s="15"/>
    </row>
    <row r="26" spans="1:25" s="12" customFormat="1" ht="11.25">
      <c r="A26" s="14">
        <v>22</v>
      </c>
      <c r="B26" s="77"/>
      <c r="C26" s="77" t="s">
        <v>165</v>
      </c>
      <c r="D26" s="97">
        <v>2</v>
      </c>
      <c r="E26" s="96">
        <v>5</v>
      </c>
      <c r="F26" s="94">
        <v>2</v>
      </c>
      <c r="G26" s="89">
        <v>3</v>
      </c>
      <c r="H26" s="94">
        <v>2</v>
      </c>
      <c r="I26" s="94">
        <v>2</v>
      </c>
      <c r="J26" s="89">
        <v>4</v>
      </c>
      <c r="K26" s="94">
        <v>2</v>
      </c>
      <c r="L26" s="89">
        <v>4</v>
      </c>
      <c r="M26" s="94">
        <v>2</v>
      </c>
      <c r="N26" s="94">
        <v>2</v>
      </c>
      <c r="O26" s="89">
        <v>3</v>
      </c>
      <c r="P26" s="20"/>
      <c r="Q26" s="100">
        <v>3</v>
      </c>
      <c r="R26" s="15"/>
      <c r="S26" s="15"/>
      <c r="T26" s="24"/>
      <c r="U26" s="203">
        <f t="shared" si="0"/>
        <v>2.769230769230769</v>
      </c>
      <c r="V26" s="15"/>
      <c r="W26" s="15">
        <v>222</v>
      </c>
      <c r="X26" s="15">
        <v>16</v>
      </c>
      <c r="Y26" s="15">
        <v>206</v>
      </c>
    </row>
    <row r="27" spans="1:25" s="12" customFormat="1" ht="11.25">
      <c r="A27" s="14">
        <v>23</v>
      </c>
      <c r="B27" s="77"/>
      <c r="C27" s="77" t="s">
        <v>166</v>
      </c>
      <c r="D27" s="96">
        <v>4</v>
      </c>
      <c r="E27" s="96">
        <v>5</v>
      </c>
      <c r="F27" s="89">
        <v>4</v>
      </c>
      <c r="G27" s="89">
        <v>5</v>
      </c>
      <c r="H27" s="89">
        <v>4</v>
      </c>
      <c r="I27" s="89">
        <v>4</v>
      </c>
      <c r="J27" s="89">
        <v>5</v>
      </c>
      <c r="K27" s="89">
        <v>5</v>
      </c>
      <c r="L27" s="89">
        <v>5</v>
      </c>
      <c r="M27" s="89">
        <v>5</v>
      </c>
      <c r="N27" s="89">
        <v>3</v>
      </c>
      <c r="O27" s="89">
        <v>5</v>
      </c>
      <c r="P27" s="20"/>
      <c r="Q27" s="100">
        <v>5</v>
      </c>
      <c r="R27" s="15"/>
      <c r="S27" s="15"/>
      <c r="T27" s="24"/>
      <c r="U27" s="203">
        <f t="shared" si="0"/>
        <v>4.538461538461538</v>
      </c>
      <c r="V27" s="15"/>
      <c r="W27" s="15">
        <v>62</v>
      </c>
      <c r="X27" s="15">
        <v>8</v>
      </c>
      <c r="Y27" s="15">
        <v>54</v>
      </c>
    </row>
    <row r="28" spans="1:25" s="12" customFormat="1" ht="11.25">
      <c r="A28" s="14">
        <v>24</v>
      </c>
      <c r="B28" s="77"/>
      <c r="C28" s="77" t="s">
        <v>167</v>
      </c>
      <c r="D28" s="96">
        <v>4</v>
      </c>
      <c r="E28" s="96">
        <v>5</v>
      </c>
      <c r="F28" s="89">
        <v>3</v>
      </c>
      <c r="G28" s="89">
        <v>4</v>
      </c>
      <c r="H28" s="89">
        <v>3</v>
      </c>
      <c r="I28" s="89">
        <v>3</v>
      </c>
      <c r="J28" s="89">
        <v>3</v>
      </c>
      <c r="K28" s="89">
        <v>4</v>
      </c>
      <c r="L28" s="89">
        <v>5</v>
      </c>
      <c r="M28" s="89">
        <v>4</v>
      </c>
      <c r="N28" s="89">
        <v>5</v>
      </c>
      <c r="O28" s="89">
        <v>4</v>
      </c>
      <c r="P28" s="20"/>
      <c r="Q28" s="100">
        <v>3</v>
      </c>
      <c r="R28" s="15"/>
      <c r="S28" s="15"/>
      <c r="T28" s="24"/>
      <c r="U28" s="203">
        <f t="shared" si="0"/>
        <v>3.8461538461538463</v>
      </c>
      <c r="V28" s="15"/>
      <c r="W28" s="15">
        <v>16</v>
      </c>
      <c r="X28" s="15">
        <v>16</v>
      </c>
      <c r="Y28" s="15"/>
    </row>
    <row r="29" spans="1:25" s="12" customFormat="1" ht="11.25">
      <c r="A29" s="14">
        <v>25</v>
      </c>
      <c r="B29" s="77"/>
      <c r="C29" s="77" t="s">
        <v>168</v>
      </c>
      <c r="D29" s="96">
        <v>4</v>
      </c>
      <c r="E29" s="96">
        <v>5</v>
      </c>
      <c r="F29" s="89">
        <v>4</v>
      </c>
      <c r="G29" s="89">
        <v>5</v>
      </c>
      <c r="H29" s="89">
        <v>5</v>
      </c>
      <c r="I29" s="89">
        <v>5</v>
      </c>
      <c r="J29" s="89">
        <v>5</v>
      </c>
      <c r="K29" s="89">
        <v>5</v>
      </c>
      <c r="L29" s="89">
        <v>5</v>
      </c>
      <c r="M29" s="89">
        <v>5</v>
      </c>
      <c r="N29" s="89">
        <v>4</v>
      </c>
      <c r="O29" s="89">
        <v>5</v>
      </c>
      <c r="P29" s="20"/>
      <c r="Q29" s="100">
        <v>4</v>
      </c>
      <c r="R29" s="15"/>
      <c r="S29" s="15"/>
      <c r="T29" s="24"/>
      <c r="U29" s="203">
        <f t="shared" si="0"/>
        <v>4.6923076923076925</v>
      </c>
      <c r="V29" s="15"/>
      <c r="W29" s="15">
        <v>78</v>
      </c>
      <c r="X29" s="15">
        <v>18</v>
      </c>
      <c r="Y29" s="15">
        <v>60</v>
      </c>
    </row>
    <row r="30" spans="1:25" s="12" customFormat="1" ht="11.25">
      <c r="A30" s="14">
        <v>26</v>
      </c>
      <c r="B30" s="77"/>
      <c r="C30" s="77" t="s">
        <v>169</v>
      </c>
      <c r="D30" s="96">
        <v>5</v>
      </c>
      <c r="E30" s="96">
        <v>4</v>
      </c>
      <c r="F30" s="89">
        <v>4</v>
      </c>
      <c r="G30" s="89">
        <v>4</v>
      </c>
      <c r="H30" s="89">
        <v>5</v>
      </c>
      <c r="I30" s="89">
        <v>5</v>
      </c>
      <c r="J30" s="89">
        <v>5</v>
      </c>
      <c r="K30" s="89">
        <v>5</v>
      </c>
      <c r="L30" s="89">
        <v>5</v>
      </c>
      <c r="M30" s="89">
        <v>4</v>
      </c>
      <c r="N30" s="89">
        <v>4</v>
      </c>
      <c r="O30" s="89">
        <v>5</v>
      </c>
      <c r="P30" s="20"/>
      <c r="Q30" s="100">
        <v>4</v>
      </c>
      <c r="R30" s="15"/>
      <c r="S30" s="15"/>
      <c r="T30" s="24"/>
      <c r="U30" s="203">
        <f t="shared" si="0"/>
        <v>4.538461538461538</v>
      </c>
      <c r="V30" s="15"/>
      <c r="W30" s="15">
        <v>18</v>
      </c>
      <c r="X30" s="15"/>
      <c r="Y30" s="15">
        <v>18</v>
      </c>
    </row>
    <row r="31" spans="1:25" s="12" customFormat="1" ht="11.25">
      <c r="A31" s="14">
        <v>27</v>
      </c>
      <c r="B31" s="77"/>
      <c r="C31" s="77" t="s">
        <v>170</v>
      </c>
      <c r="D31" s="96">
        <v>3</v>
      </c>
      <c r="E31" s="96">
        <v>5</v>
      </c>
      <c r="F31" s="89">
        <v>3</v>
      </c>
      <c r="G31" s="89">
        <v>4</v>
      </c>
      <c r="H31" s="89">
        <v>3</v>
      </c>
      <c r="I31" s="94">
        <v>2</v>
      </c>
      <c r="J31" s="89">
        <v>3</v>
      </c>
      <c r="K31" s="89">
        <v>4</v>
      </c>
      <c r="L31" s="89">
        <v>4</v>
      </c>
      <c r="M31" s="89">
        <v>4</v>
      </c>
      <c r="N31" s="89">
        <v>3</v>
      </c>
      <c r="O31" s="89">
        <v>3</v>
      </c>
      <c r="P31" s="20"/>
      <c r="Q31" s="100">
        <v>3</v>
      </c>
      <c r="R31" s="15"/>
      <c r="S31" s="15"/>
      <c r="T31" s="24"/>
      <c r="U31" s="203">
        <f t="shared" si="0"/>
        <v>3.3846153846153846</v>
      </c>
      <c r="V31" s="15"/>
      <c r="W31" s="15">
        <v>92</v>
      </c>
      <c r="X31" s="15">
        <v>6</v>
      </c>
      <c r="Y31" s="15">
        <v>86</v>
      </c>
    </row>
    <row r="32" spans="1:25" s="12" customFormat="1" ht="12" thickBot="1">
      <c r="A32" s="45">
        <v>28</v>
      </c>
      <c r="B32" s="95"/>
      <c r="C32" s="95" t="s">
        <v>171</v>
      </c>
      <c r="D32" s="98">
        <v>4</v>
      </c>
      <c r="E32" s="98">
        <v>5</v>
      </c>
      <c r="F32" s="89">
        <v>4</v>
      </c>
      <c r="G32" s="89">
        <v>4</v>
      </c>
      <c r="H32" s="89">
        <v>5</v>
      </c>
      <c r="I32" s="89">
        <v>5</v>
      </c>
      <c r="J32" s="89">
        <v>5</v>
      </c>
      <c r="K32" s="89">
        <v>5</v>
      </c>
      <c r="L32" s="89">
        <v>5</v>
      </c>
      <c r="M32" s="89">
        <v>5</v>
      </c>
      <c r="N32" s="89">
        <v>5</v>
      </c>
      <c r="O32" s="89">
        <v>4</v>
      </c>
      <c r="P32" s="86"/>
      <c r="Q32" s="102">
        <v>4</v>
      </c>
      <c r="R32" s="103"/>
      <c r="S32" s="103"/>
      <c r="T32" s="104"/>
      <c r="U32" s="203">
        <f t="shared" si="0"/>
        <v>4.615384615384615</v>
      </c>
      <c r="V32" s="85"/>
      <c r="W32" s="85">
        <v>16</v>
      </c>
      <c r="X32" s="85"/>
      <c r="Y32" s="15">
        <v>16</v>
      </c>
    </row>
    <row r="33" spans="1:25" s="12" customFormat="1" ht="12" thickBot="1">
      <c r="A33" s="43"/>
      <c r="B33" s="55" t="s">
        <v>10</v>
      </c>
      <c r="C33" s="87"/>
      <c r="D33" s="44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1"/>
      <c r="Q33" s="38"/>
      <c r="R33" s="40"/>
      <c r="S33" s="40"/>
      <c r="T33" s="42"/>
      <c r="U33" s="53">
        <f>SUM(U5:U31)</f>
        <v>100.53846153846152</v>
      </c>
      <c r="V33" s="40"/>
      <c r="W33" s="40">
        <f>SUM(W5:W32)</f>
        <v>1940</v>
      </c>
      <c r="X33" s="40">
        <f>SUM(X5:X31)</f>
        <v>484</v>
      </c>
      <c r="Y33" s="255">
        <f>SUM(Y5:Y32)</f>
        <v>1508</v>
      </c>
    </row>
    <row r="34" spans="1:25" ht="15.75" customHeight="1" thickBot="1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49">
        <v>508</v>
      </c>
    </row>
    <row r="35" spans="1:25" ht="11.25" customHeight="1">
      <c r="A35" s="7"/>
      <c r="B35" s="8"/>
      <c r="C35" s="8"/>
      <c r="D35" s="117"/>
      <c r="E35" s="117"/>
      <c r="F35" s="117"/>
      <c r="G35" s="117"/>
      <c r="H35" s="117"/>
      <c r="I35" s="117"/>
      <c r="J35" s="9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3"/>
    </row>
    <row r="36" spans="1:25" ht="15.75" customHeight="1">
      <c r="A36" s="1"/>
      <c r="B36" s="113"/>
      <c r="C36" s="113"/>
      <c r="D36" s="113"/>
      <c r="E36" s="2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3"/>
    </row>
    <row r="37" spans="1:25" ht="14.25" customHeight="1">
      <c r="A37" s="1"/>
      <c r="B37" s="112"/>
      <c r="C37" s="113"/>
      <c r="D37" s="113"/>
      <c r="E37" s="113"/>
      <c r="F37" s="113"/>
      <c r="G37" s="113"/>
      <c r="H37" s="2"/>
      <c r="I37" s="2"/>
      <c r="J37" s="2"/>
      <c r="K37" s="2"/>
      <c r="L37" s="2"/>
      <c r="M37" s="2"/>
      <c r="N37" s="9"/>
      <c r="O37" s="9"/>
      <c r="P37" s="9"/>
      <c r="Q37" s="9"/>
      <c r="R37" s="9"/>
      <c r="S37" s="9"/>
      <c r="T37" s="9"/>
      <c r="U37" s="9"/>
      <c r="V37" s="9"/>
      <c r="W37" s="9"/>
      <c r="X37" s="2"/>
      <c r="Y37" s="3"/>
    </row>
    <row r="38" spans="1:25" ht="8.25" customHeight="1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3"/>
    </row>
    <row r="39" spans="1:25" ht="11.25" customHeight="1">
      <c r="A39" s="4"/>
      <c r="B39" s="5" t="s">
        <v>6</v>
      </c>
      <c r="C39" s="5"/>
      <c r="D39" s="5"/>
      <c r="E39" s="5"/>
      <c r="F39" s="114" t="s">
        <v>7</v>
      </c>
      <c r="G39" s="114"/>
      <c r="H39" s="114"/>
      <c r="I39" s="114"/>
      <c r="J39" s="114"/>
      <c r="K39" s="114"/>
      <c r="L39" s="114"/>
      <c r="M39" s="114"/>
      <c r="N39" s="114"/>
      <c r="O39" s="5"/>
      <c r="P39" s="5"/>
      <c r="Q39" s="114" t="s">
        <v>8</v>
      </c>
      <c r="R39" s="114"/>
      <c r="S39" s="114"/>
      <c r="T39" s="114"/>
      <c r="U39" s="114"/>
      <c r="V39" s="114"/>
      <c r="W39" s="114"/>
      <c r="X39" s="114"/>
      <c r="Y39" s="6"/>
    </row>
  </sheetData>
  <sheetProtection/>
  <mergeCells count="21">
    <mergeCell ref="W3:W4"/>
    <mergeCell ref="P36:X36"/>
    <mergeCell ref="D35:I35"/>
    <mergeCell ref="A1:Y1"/>
    <mergeCell ref="A2:Y2"/>
    <mergeCell ref="A3:A4"/>
    <mergeCell ref="B3:B4"/>
    <mergeCell ref="D3:P3"/>
    <mergeCell ref="Q3:T3"/>
    <mergeCell ref="U3:U4"/>
    <mergeCell ref="V3:V4"/>
    <mergeCell ref="C3:C4"/>
    <mergeCell ref="X3:X4"/>
    <mergeCell ref="B37:G37"/>
    <mergeCell ref="F39:N39"/>
    <mergeCell ref="Q39:X39"/>
    <mergeCell ref="Y3:Y4"/>
    <mergeCell ref="K35:R35"/>
    <mergeCell ref="S35:X35"/>
    <mergeCell ref="B36:D36"/>
    <mergeCell ref="F36:O3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6"/>
  <sheetViews>
    <sheetView zoomScalePageLayoutView="0" workbookViewId="0" topLeftCell="A1">
      <selection activeCell="A32" sqref="A32:IV35"/>
    </sheetView>
  </sheetViews>
  <sheetFormatPr defaultColWidth="9.00390625" defaultRowHeight="12.75"/>
  <cols>
    <col min="1" max="1" width="2.75390625" style="0" customWidth="1"/>
    <col min="2" max="2" width="28.375" style="0" customWidth="1"/>
    <col min="3" max="3" width="13.25390625" style="0" customWidth="1"/>
    <col min="4" max="4" width="3.625" style="0" customWidth="1"/>
    <col min="5" max="7" width="3.25390625" style="0" customWidth="1"/>
    <col min="8" max="8" width="3.625" style="0" customWidth="1"/>
    <col min="9" max="9" width="3.75390625" style="0" customWidth="1"/>
    <col min="10" max="10" width="3.625" style="0" customWidth="1"/>
    <col min="11" max="11" width="3.375" style="0" customWidth="1"/>
    <col min="12" max="12" width="3.125" style="0" customWidth="1"/>
    <col min="13" max="13" width="3.625" style="0" customWidth="1"/>
    <col min="14" max="14" width="3.375" style="0" customWidth="1"/>
    <col min="15" max="15" width="4.375" style="0" customWidth="1"/>
    <col min="16" max="18" width="3.625" style="0" customWidth="1"/>
    <col min="19" max="19" width="3.25390625" style="0" customWidth="1"/>
    <col min="20" max="20" width="3.625" style="0" customWidth="1"/>
    <col min="21" max="21" width="6.00390625" style="0" customWidth="1"/>
    <col min="22" max="22" width="7.75390625" style="0" customWidth="1"/>
    <col min="23" max="23" width="5.75390625" style="0" customWidth="1"/>
    <col min="24" max="24" width="5.625" style="0" customWidth="1"/>
    <col min="25" max="25" width="6.125" style="0" customWidth="1"/>
  </cols>
  <sheetData>
    <row r="1" spans="1:25" ht="31.5" customHeight="1">
      <c r="A1" s="120" t="s">
        <v>184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2"/>
    </row>
    <row r="2" spans="1:25" ht="13.5" thickBot="1">
      <c r="A2" s="123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5"/>
      <c r="R2" s="125"/>
      <c r="S2" s="125"/>
      <c r="T2" s="125"/>
      <c r="U2" s="124"/>
      <c r="V2" s="124"/>
      <c r="W2" s="124"/>
      <c r="X2" s="124"/>
      <c r="Y2" s="126"/>
    </row>
    <row r="3" spans="1:25" ht="37.5" customHeight="1">
      <c r="A3" s="127" t="s">
        <v>0</v>
      </c>
      <c r="B3" s="118" t="s">
        <v>1</v>
      </c>
      <c r="C3" s="118" t="s">
        <v>27</v>
      </c>
      <c r="D3" s="120" t="s">
        <v>11</v>
      </c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49" t="s">
        <v>12</v>
      </c>
      <c r="R3" s="150"/>
      <c r="S3" s="150"/>
      <c r="T3" s="151"/>
      <c r="U3" s="132" t="s">
        <v>5</v>
      </c>
      <c r="V3" s="134" t="s">
        <v>9</v>
      </c>
      <c r="W3" s="115" t="s">
        <v>4</v>
      </c>
      <c r="X3" s="115" t="s">
        <v>3</v>
      </c>
      <c r="Y3" s="115" t="s">
        <v>2</v>
      </c>
    </row>
    <row r="4" spans="1:25" ht="111.75" customHeight="1">
      <c r="A4" s="128"/>
      <c r="B4" s="119"/>
      <c r="C4" s="119"/>
      <c r="D4" s="66" t="s">
        <v>181</v>
      </c>
      <c r="E4" s="66" t="s">
        <v>175</v>
      </c>
      <c r="F4" s="66" t="s">
        <v>210</v>
      </c>
      <c r="G4" s="66" t="s">
        <v>177</v>
      </c>
      <c r="H4" s="66" t="s">
        <v>178</v>
      </c>
      <c r="I4" s="66" t="s">
        <v>182</v>
      </c>
      <c r="J4" s="66" t="s">
        <v>25</v>
      </c>
      <c r="K4" s="66" t="s">
        <v>173</v>
      </c>
      <c r="L4" s="88" t="s">
        <v>24</v>
      </c>
      <c r="M4" s="78" t="s">
        <v>174</v>
      </c>
      <c r="N4" s="78" t="s">
        <v>179</v>
      </c>
      <c r="O4" s="78" t="s">
        <v>180</v>
      </c>
      <c r="P4" s="60"/>
      <c r="Q4" s="110" t="s">
        <v>211</v>
      </c>
      <c r="R4" s="59"/>
      <c r="S4" s="13"/>
      <c r="T4" s="22"/>
      <c r="U4" s="133"/>
      <c r="V4" s="135"/>
      <c r="W4" s="116"/>
      <c r="X4" s="116"/>
      <c r="Y4" s="116"/>
    </row>
    <row r="5" spans="1:25" s="12" customFormat="1" ht="11.25">
      <c r="A5" s="14">
        <v>1</v>
      </c>
      <c r="B5" s="77"/>
      <c r="C5" s="77" t="s">
        <v>185</v>
      </c>
      <c r="D5" s="97">
        <v>2</v>
      </c>
      <c r="E5" s="97">
        <v>2</v>
      </c>
      <c r="F5" s="96">
        <v>3</v>
      </c>
      <c r="G5" s="96">
        <v>3</v>
      </c>
      <c r="H5" s="96">
        <v>3</v>
      </c>
      <c r="I5" s="97">
        <v>2</v>
      </c>
      <c r="J5" s="96">
        <v>4</v>
      </c>
      <c r="K5" s="96">
        <v>2</v>
      </c>
      <c r="L5" s="94">
        <v>2</v>
      </c>
      <c r="M5" s="89">
        <v>5</v>
      </c>
      <c r="N5" s="94">
        <v>2</v>
      </c>
      <c r="O5" s="94">
        <v>2</v>
      </c>
      <c r="P5" s="20"/>
      <c r="Q5" s="109">
        <v>3</v>
      </c>
      <c r="R5" s="15"/>
      <c r="S5" s="15"/>
      <c r="T5" s="24"/>
      <c r="U5" s="203">
        <f>SUM(D5:T5)/13</f>
        <v>2.6923076923076925</v>
      </c>
      <c r="V5" s="15"/>
      <c r="W5" s="15">
        <v>255</v>
      </c>
      <c r="X5" s="15">
        <v>10</v>
      </c>
      <c r="Y5" s="15">
        <v>245</v>
      </c>
    </row>
    <row r="6" spans="1:25" s="12" customFormat="1" ht="11.25">
      <c r="A6" s="14">
        <v>2</v>
      </c>
      <c r="B6" s="77"/>
      <c r="C6" s="77" t="s">
        <v>186</v>
      </c>
      <c r="D6" s="96">
        <v>3</v>
      </c>
      <c r="E6" s="96">
        <v>3</v>
      </c>
      <c r="F6" s="96">
        <v>3</v>
      </c>
      <c r="G6" s="96">
        <v>4</v>
      </c>
      <c r="H6" s="96">
        <v>3</v>
      </c>
      <c r="I6" s="97">
        <v>2</v>
      </c>
      <c r="J6" s="96">
        <v>3</v>
      </c>
      <c r="K6" s="96">
        <v>3</v>
      </c>
      <c r="L6" s="89">
        <v>4</v>
      </c>
      <c r="M6" s="91">
        <v>4</v>
      </c>
      <c r="N6" s="91">
        <v>3</v>
      </c>
      <c r="O6" s="91">
        <v>3</v>
      </c>
      <c r="P6" s="20"/>
      <c r="Q6" s="109">
        <v>4</v>
      </c>
      <c r="R6" s="15"/>
      <c r="S6" s="15"/>
      <c r="T6" s="24"/>
      <c r="U6" s="203">
        <f aca="true" t="shared" si="0" ref="U6:U29">SUM(D6:T6)/13</f>
        <v>3.230769230769231</v>
      </c>
      <c r="V6" s="15"/>
      <c r="W6" s="15">
        <v>166</v>
      </c>
      <c r="X6" s="15">
        <v>4</v>
      </c>
      <c r="Y6" s="15">
        <v>162</v>
      </c>
    </row>
    <row r="7" spans="1:25" s="12" customFormat="1" ht="11.25">
      <c r="A7" s="14">
        <v>3</v>
      </c>
      <c r="B7" s="77"/>
      <c r="C7" s="77" t="s">
        <v>187</v>
      </c>
      <c r="D7" s="97">
        <v>2</v>
      </c>
      <c r="E7" s="97">
        <v>2</v>
      </c>
      <c r="F7" s="97">
        <v>2</v>
      </c>
      <c r="G7" s="97">
        <v>2</v>
      </c>
      <c r="H7" s="97">
        <v>2</v>
      </c>
      <c r="I7" s="97">
        <v>2</v>
      </c>
      <c r="J7" s="96">
        <v>3</v>
      </c>
      <c r="K7" s="96">
        <v>3</v>
      </c>
      <c r="L7" s="89">
        <v>3</v>
      </c>
      <c r="M7" s="91">
        <v>5</v>
      </c>
      <c r="N7" s="90">
        <v>2</v>
      </c>
      <c r="O7" s="91">
        <v>3</v>
      </c>
      <c r="P7" s="20"/>
      <c r="Q7" s="111" t="s">
        <v>20</v>
      </c>
      <c r="R7" s="15"/>
      <c r="S7" s="15"/>
      <c r="T7" s="24"/>
      <c r="U7" s="203">
        <f t="shared" si="0"/>
        <v>2.3846153846153846</v>
      </c>
      <c r="V7" s="15"/>
      <c r="W7" s="15">
        <v>402</v>
      </c>
      <c r="X7" s="15">
        <v>402</v>
      </c>
      <c r="Y7" s="15"/>
    </row>
    <row r="8" spans="1:25" s="12" customFormat="1" ht="11.25">
      <c r="A8" s="14">
        <v>4</v>
      </c>
      <c r="B8" s="77"/>
      <c r="C8" s="77" t="s">
        <v>188</v>
      </c>
      <c r="D8" s="96">
        <v>3</v>
      </c>
      <c r="E8" s="96">
        <v>3</v>
      </c>
      <c r="F8" s="96">
        <v>4</v>
      </c>
      <c r="G8" s="96">
        <v>3</v>
      </c>
      <c r="H8" s="96">
        <v>3</v>
      </c>
      <c r="I8" s="96">
        <v>5</v>
      </c>
      <c r="J8" s="96">
        <v>4</v>
      </c>
      <c r="K8" s="96">
        <v>4</v>
      </c>
      <c r="L8" s="89">
        <v>3</v>
      </c>
      <c r="M8" s="91">
        <v>3</v>
      </c>
      <c r="N8" s="91">
        <v>3</v>
      </c>
      <c r="O8" s="91">
        <v>5</v>
      </c>
      <c r="P8" s="20"/>
      <c r="Q8" s="109">
        <v>5</v>
      </c>
      <c r="R8" s="15"/>
      <c r="S8" s="15"/>
      <c r="T8" s="24"/>
      <c r="U8" s="203">
        <f t="shared" si="0"/>
        <v>3.6923076923076925</v>
      </c>
      <c r="V8" s="15"/>
      <c r="W8" s="15">
        <v>114</v>
      </c>
      <c r="X8" s="15"/>
      <c r="Y8" s="15">
        <v>114</v>
      </c>
    </row>
    <row r="9" spans="1:25" s="12" customFormat="1" ht="11.25">
      <c r="A9" s="14">
        <v>5</v>
      </c>
      <c r="B9" s="77"/>
      <c r="C9" s="77" t="s">
        <v>189</v>
      </c>
      <c r="D9" s="97">
        <v>2</v>
      </c>
      <c r="E9" s="97">
        <v>2</v>
      </c>
      <c r="F9" s="97">
        <v>2</v>
      </c>
      <c r="G9" s="97">
        <v>2</v>
      </c>
      <c r="H9" s="97">
        <v>2</v>
      </c>
      <c r="I9" s="97">
        <v>2</v>
      </c>
      <c r="J9" s="97">
        <v>2</v>
      </c>
      <c r="K9" s="97">
        <v>2</v>
      </c>
      <c r="L9" s="89">
        <v>3</v>
      </c>
      <c r="M9" s="91">
        <v>4</v>
      </c>
      <c r="N9" s="91">
        <v>3</v>
      </c>
      <c r="O9" s="90">
        <v>2</v>
      </c>
      <c r="P9" s="20"/>
      <c r="Q9" s="109">
        <v>3</v>
      </c>
      <c r="R9" s="15"/>
      <c r="S9" s="15"/>
      <c r="T9" s="24"/>
      <c r="U9" s="203">
        <f t="shared" si="0"/>
        <v>2.3846153846153846</v>
      </c>
      <c r="V9" s="15"/>
      <c r="W9" s="15">
        <v>291</v>
      </c>
      <c r="X9" s="15"/>
      <c r="Y9" s="15">
        <v>291</v>
      </c>
    </row>
    <row r="10" spans="1:25" s="12" customFormat="1" ht="11.25">
      <c r="A10" s="14">
        <v>6</v>
      </c>
      <c r="B10" s="77"/>
      <c r="C10" s="77" t="s">
        <v>190</v>
      </c>
      <c r="D10" s="97">
        <v>2</v>
      </c>
      <c r="E10" s="97">
        <v>2</v>
      </c>
      <c r="F10" s="97">
        <v>2</v>
      </c>
      <c r="G10" s="97">
        <v>2</v>
      </c>
      <c r="H10" s="97">
        <v>2</v>
      </c>
      <c r="I10" s="97">
        <v>2</v>
      </c>
      <c r="J10" s="97" t="s">
        <v>22</v>
      </c>
      <c r="K10" s="97">
        <v>2</v>
      </c>
      <c r="L10" s="94">
        <v>2</v>
      </c>
      <c r="M10" s="90" t="s">
        <v>22</v>
      </c>
      <c r="N10" s="90" t="s">
        <v>22</v>
      </c>
      <c r="O10" s="90" t="s">
        <v>22</v>
      </c>
      <c r="P10" s="20"/>
      <c r="Q10" s="111" t="s">
        <v>20</v>
      </c>
      <c r="R10" s="15"/>
      <c r="S10" s="15"/>
      <c r="T10" s="24"/>
      <c r="U10" s="203">
        <f t="shared" si="0"/>
        <v>1.2307692307692308</v>
      </c>
      <c r="V10" s="15"/>
      <c r="W10" s="15">
        <v>408</v>
      </c>
      <c r="X10" s="15"/>
      <c r="Y10" s="15">
        <v>408</v>
      </c>
    </row>
    <row r="11" spans="1:25" s="12" customFormat="1" ht="11.25">
      <c r="A11" s="14">
        <v>7</v>
      </c>
      <c r="B11" s="77"/>
      <c r="C11" s="77" t="s">
        <v>191</v>
      </c>
      <c r="D11" s="96">
        <v>4</v>
      </c>
      <c r="E11" s="96">
        <v>3</v>
      </c>
      <c r="F11" s="96">
        <v>4</v>
      </c>
      <c r="G11" s="96">
        <v>5</v>
      </c>
      <c r="H11" s="96">
        <v>4</v>
      </c>
      <c r="I11" s="96">
        <v>3</v>
      </c>
      <c r="J11" s="96">
        <v>5</v>
      </c>
      <c r="K11" s="96">
        <v>3</v>
      </c>
      <c r="L11" s="89">
        <v>3</v>
      </c>
      <c r="M11" s="91">
        <v>4</v>
      </c>
      <c r="N11" s="91">
        <v>3</v>
      </c>
      <c r="O11" s="91">
        <v>5</v>
      </c>
      <c r="P11" s="20"/>
      <c r="Q11" s="109">
        <v>3</v>
      </c>
      <c r="R11" s="15"/>
      <c r="S11" s="15"/>
      <c r="T11" s="24"/>
      <c r="U11" s="203">
        <f t="shared" si="0"/>
        <v>3.769230769230769</v>
      </c>
      <c r="V11" s="15"/>
      <c r="W11" s="15">
        <v>123</v>
      </c>
      <c r="X11" s="15">
        <v>116</v>
      </c>
      <c r="Y11" s="15">
        <v>7</v>
      </c>
    </row>
    <row r="12" spans="1:25" s="12" customFormat="1" ht="11.25">
      <c r="A12" s="14">
        <v>8</v>
      </c>
      <c r="B12" s="77"/>
      <c r="C12" s="77" t="s">
        <v>192</v>
      </c>
      <c r="D12" s="96">
        <v>5</v>
      </c>
      <c r="E12" s="96">
        <v>3</v>
      </c>
      <c r="F12" s="96">
        <v>3</v>
      </c>
      <c r="G12" s="96">
        <v>3</v>
      </c>
      <c r="H12" s="96">
        <v>4</v>
      </c>
      <c r="I12" s="96">
        <v>4</v>
      </c>
      <c r="J12" s="96">
        <v>4</v>
      </c>
      <c r="K12" s="96">
        <v>3</v>
      </c>
      <c r="L12" s="89">
        <v>3</v>
      </c>
      <c r="M12" s="91">
        <v>5</v>
      </c>
      <c r="N12" s="91">
        <v>5</v>
      </c>
      <c r="O12" s="91">
        <v>5</v>
      </c>
      <c r="P12" s="20"/>
      <c r="Q12" s="109">
        <v>3</v>
      </c>
      <c r="R12" s="15"/>
      <c r="S12" s="15"/>
      <c r="T12" s="24"/>
      <c r="U12" s="203">
        <f t="shared" si="0"/>
        <v>3.8461538461538463</v>
      </c>
      <c r="V12" s="15"/>
      <c r="W12" s="15">
        <v>132</v>
      </c>
      <c r="X12" s="15">
        <v>20</v>
      </c>
      <c r="Y12" s="15">
        <v>112</v>
      </c>
    </row>
    <row r="13" spans="1:25" s="12" customFormat="1" ht="11.25">
      <c r="A13" s="14">
        <v>9</v>
      </c>
      <c r="B13" s="77"/>
      <c r="C13" s="77" t="s">
        <v>193</v>
      </c>
      <c r="D13" s="96">
        <v>4</v>
      </c>
      <c r="E13" s="96">
        <v>3</v>
      </c>
      <c r="F13" s="96">
        <v>3</v>
      </c>
      <c r="G13" s="96">
        <v>3</v>
      </c>
      <c r="H13" s="96">
        <v>3</v>
      </c>
      <c r="I13" s="96">
        <v>3</v>
      </c>
      <c r="J13" s="96">
        <v>3</v>
      </c>
      <c r="K13" s="96">
        <v>3</v>
      </c>
      <c r="L13" s="89">
        <v>3</v>
      </c>
      <c r="M13" s="91">
        <v>5</v>
      </c>
      <c r="N13" s="91">
        <v>4</v>
      </c>
      <c r="O13" s="91">
        <v>5</v>
      </c>
      <c r="P13" s="20"/>
      <c r="Q13" s="109">
        <v>3</v>
      </c>
      <c r="R13" s="15"/>
      <c r="S13" s="15"/>
      <c r="T13" s="24"/>
      <c r="U13" s="203">
        <f t="shared" si="0"/>
        <v>3.4615384615384617</v>
      </c>
      <c r="V13" s="15"/>
      <c r="W13" s="15">
        <v>102</v>
      </c>
      <c r="X13" s="15">
        <v>14</v>
      </c>
      <c r="Y13" s="15">
        <v>88</v>
      </c>
    </row>
    <row r="14" spans="1:25" s="12" customFormat="1" ht="11.25">
      <c r="A14" s="14">
        <v>10</v>
      </c>
      <c r="B14" s="77"/>
      <c r="C14" s="77" t="s">
        <v>194</v>
      </c>
      <c r="D14" s="97">
        <v>2</v>
      </c>
      <c r="E14" s="97">
        <v>2</v>
      </c>
      <c r="F14" s="97">
        <v>2</v>
      </c>
      <c r="G14" s="97">
        <v>2</v>
      </c>
      <c r="H14" s="97">
        <v>2</v>
      </c>
      <c r="I14" s="97">
        <v>2</v>
      </c>
      <c r="J14" s="97">
        <v>2</v>
      </c>
      <c r="K14" s="97">
        <v>2</v>
      </c>
      <c r="L14" s="94">
        <v>2</v>
      </c>
      <c r="M14" s="90">
        <v>2</v>
      </c>
      <c r="N14" s="90">
        <v>2</v>
      </c>
      <c r="O14" s="90" t="s">
        <v>22</v>
      </c>
      <c r="P14" s="20"/>
      <c r="Q14" s="109">
        <v>3</v>
      </c>
      <c r="R14" s="15"/>
      <c r="S14" s="15"/>
      <c r="T14" s="24"/>
      <c r="U14" s="203">
        <f t="shared" si="0"/>
        <v>1.9230769230769231</v>
      </c>
      <c r="V14" s="15"/>
      <c r="W14" s="15">
        <v>258</v>
      </c>
      <c r="X14" s="15"/>
      <c r="Y14" s="15">
        <v>258</v>
      </c>
    </row>
    <row r="15" spans="1:25" s="12" customFormat="1" ht="11.25">
      <c r="A15" s="14">
        <v>11</v>
      </c>
      <c r="B15" s="77"/>
      <c r="C15" s="77" t="s">
        <v>195</v>
      </c>
      <c r="D15" s="96">
        <v>5</v>
      </c>
      <c r="E15" s="96">
        <v>3</v>
      </c>
      <c r="F15" s="96">
        <v>5</v>
      </c>
      <c r="G15" s="96">
        <v>4</v>
      </c>
      <c r="H15" s="96">
        <v>4</v>
      </c>
      <c r="I15" s="96">
        <v>4</v>
      </c>
      <c r="J15" s="96">
        <v>5</v>
      </c>
      <c r="K15" s="96">
        <v>4</v>
      </c>
      <c r="L15" s="89">
        <v>4</v>
      </c>
      <c r="M15" s="91">
        <v>5</v>
      </c>
      <c r="N15" s="91">
        <v>5</v>
      </c>
      <c r="O15" s="91">
        <v>5</v>
      </c>
      <c r="P15" s="20"/>
      <c r="Q15" s="109">
        <v>5</v>
      </c>
      <c r="R15" s="15"/>
      <c r="S15" s="15"/>
      <c r="T15" s="24"/>
      <c r="U15" s="203">
        <f t="shared" si="0"/>
        <v>4.461538461538462</v>
      </c>
      <c r="V15" s="15"/>
      <c r="W15" s="15">
        <v>80</v>
      </c>
      <c r="X15" s="15"/>
      <c r="Y15" s="15">
        <v>80</v>
      </c>
    </row>
    <row r="16" spans="1:25" s="12" customFormat="1" ht="11.25">
      <c r="A16" s="14">
        <v>12</v>
      </c>
      <c r="B16" s="77"/>
      <c r="C16" s="77" t="s">
        <v>196</v>
      </c>
      <c r="D16" s="96">
        <v>3</v>
      </c>
      <c r="E16" s="96">
        <v>3</v>
      </c>
      <c r="F16" s="96">
        <v>4</v>
      </c>
      <c r="G16" s="96">
        <v>3</v>
      </c>
      <c r="H16" s="96">
        <v>3</v>
      </c>
      <c r="I16" s="96">
        <v>4</v>
      </c>
      <c r="J16" s="96">
        <v>4</v>
      </c>
      <c r="K16" s="96">
        <v>4</v>
      </c>
      <c r="L16" s="89">
        <v>3</v>
      </c>
      <c r="M16" s="91">
        <v>4</v>
      </c>
      <c r="N16" s="91">
        <v>3</v>
      </c>
      <c r="O16" s="91">
        <v>5</v>
      </c>
      <c r="P16" s="20"/>
      <c r="Q16" s="109">
        <v>5</v>
      </c>
      <c r="R16" s="15"/>
      <c r="S16" s="15"/>
      <c r="T16" s="24"/>
      <c r="U16" s="203">
        <f t="shared" si="0"/>
        <v>3.6923076923076925</v>
      </c>
      <c r="V16" s="15"/>
      <c r="W16" s="15">
        <v>170</v>
      </c>
      <c r="X16" s="15">
        <v>30</v>
      </c>
      <c r="Y16" s="15">
        <v>140</v>
      </c>
    </row>
    <row r="17" spans="1:25" s="12" customFormat="1" ht="11.25">
      <c r="A17" s="14">
        <v>13</v>
      </c>
      <c r="B17" s="77"/>
      <c r="C17" s="77" t="s">
        <v>197</v>
      </c>
      <c r="D17" s="96">
        <v>3</v>
      </c>
      <c r="E17" s="96">
        <v>4</v>
      </c>
      <c r="F17" s="96">
        <v>4</v>
      </c>
      <c r="G17" s="96">
        <v>4</v>
      </c>
      <c r="H17" s="96">
        <v>4</v>
      </c>
      <c r="I17" s="96">
        <v>4</v>
      </c>
      <c r="J17" s="96">
        <v>3</v>
      </c>
      <c r="K17" s="96">
        <v>4</v>
      </c>
      <c r="L17" s="89">
        <v>3</v>
      </c>
      <c r="M17" s="91">
        <v>3</v>
      </c>
      <c r="N17" s="90">
        <v>2</v>
      </c>
      <c r="O17" s="91">
        <v>5</v>
      </c>
      <c r="P17" s="20"/>
      <c r="Q17" s="109">
        <v>3</v>
      </c>
      <c r="R17" s="15"/>
      <c r="S17" s="15"/>
      <c r="T17" s="24"/>
      <c r="U17" s="203">
        <f t="shared" si="0"/>
        <v>3.5384615384615383</v>
      </c>
      <c r="V17" s="15"/>
      <c r="W17" s="15">
        <v>154</v>
      </c>
      <c r="X17" s="15">
        <v>26</v>
      </c>
      <c r="Y17" s="15">
        <v>128</v>
      </c>
    </row>
    <row r="18" spans="1:25" s="12" customFormat="1" ht="11.25">
      <c r="A18" s="14">
        <v>14</v>
      </c>
      <c r="B18" s="77"/>
      <c r="C18" s="77" t="s">
        <v>198</v>
      </c>
      <c r="D18" s="97">
        <v>2</v>
      </c>
      <c r="E18" s="97">
        <v>2</v>
      </c>
      <c r="F18" s="96">
        <v>3</v>
      </c>
      <c r="G18" s="96">
        <v>3</v>
      </c>
      <c r="H18" s="96">
        <v>3</v>
      </c>
      <c r="I18" s="96">
        <v>4</v>
      </c>
      <c r="J18" s="96">
        <v>4</v>
      </c>
      <c r="K18" s="96">
        <v>3</v>
      </c>
      <c r="L18" s="89">
        <v>3</v>
      </c>
      <c r="M18" s="91">
        <v>4</v>
      </c>
      <c r="N18" s="91">
        <v>3</v>
      </c>
      <c r="O18" s="91">
        <v>4</v>
      </c>
      <c r="P18" s="20"/>
      <c r="Q18" s="109">
        <v>4</v>
      </c>
      <c r="R18" s="15"/>
      <c r="S18" s="15"/>
      <c r="T18" s="24"/>
      <c r="U18" s="203">
        <f t="shared" si="0"/>
        <v>3.230769230769231</v>
      </c>
      <c r="V18" s="15"/>
      <c r="W18" s="15">
        <v>218</v>
      </c>
      <c r="X18" s="15"/>
      <c r="Y18" s="15">
        <v>218</v>
      </c>
    </row>
    <row r="19" spans="1:25" s="12" customFormat="1" ht="11.25">
      <c r="A19" s="14">
        <v>15</v>
      </c>
      <c r="B19" s="77"/>
      <c r="C19" s="77" t="s">
        <v>199</v>
      </c>
      <c r="D19" s="96">
        <v>4</v>
      </c>
      <c r="E19" s="96">
        <v>3</v>
      </c>
      <c r="F19" s="96">
        <v>3</v>
      </c>
      <c r="G19" s="96">
        <v>3</v>
      </c>
      <c r="H19" s="96">
        <v>3</v>
      </c>
      <c r="I19" s="96">
        <v>3</v>
      </c>
      <c r="J19" s="96">
        <v>4</v>
      </c>
      <c r="K19" s="96">
        <v>3</v>
      </c>
      <c r="L19" s="89">
        <v>4</v>
      </c>
      <c r="M19" s="91">
        <v>5</v>
      </c>
      <c r="N19" s="91">
        <v>3</v>
      </c>
      <c r="O19" s="91">
        <v>5</v>
      </c>
      <c r="P19" s="20"/>
      <c r="Q19" s="109">
        <v>3</v>
      </c>
      <c r="R19" s="15"/>
      <c r="S19" s="15"/>
      <c r="T19" s="24"/>
      <c r="U19" s="203">
        <f t="shared" si="0"/>
        <v>3.5384615384615383</v>
      </c>
      <c r="V19" s="15"/>
      <c r="W19" s="15">
        <v>56</v>
      </c>
      <c r="X19" s="15"/>
      <c r="Y19" s="15">
        <v>56</v>
      </c>
    </row>
    <row r="20" spans="1:25" s="12" customFormat="1" ht="11.25">
      <c r="A20" s="14">
        <v>16</v>
      </c>
      <c r="B20" s="77"/>
      <c r="C20" s="77" t="s">
        <v>200</v>
      </c>
      <c r="D20" s="96">
        <v>3</v>
      </c>
      <c r="E20" s="96">
        <v>3</v>
      </c>
      <c r="F20" s="96">
        <v>3</v>
      </c>
      <c r="G20" s="96">
        <v>4</v>
      </c>
      <c r="H20" s="96">
        <v>4</v>
      </c>
      <c r="I20" s="96">
        <v>5</v>
      </c>
      <c r="J20" s="96">
        <v>4</v>
      </c>
      <c r="K20" s="96">
        <v>4</v>
      </c>
      <c r="L20" s="89">
        <v>4</v>
      </c>
      <c r="M20" s="91">
        <v>5</v>
      </c>
      <c r="N20" s="91">
        <v>4</v>
      </c>
      <c r="O20" s="91">
        <v>5</v>
      </c>
      <c r="P20" s="20"/>
      <c r="Q20" s="109">
        <v>5</v>
      </c>
      <c r="R20" s="15"/>
      <c r="S20" s="15"/>
      <c r="T20" s="24"/>
      <c r="U20" s="203">
        <f t="shared" si="0"/>
        <v>4.076923076923077</v>
      </c>
      <c r="V20" s="15"/>
      <c r="W20" s="15">
        <v>72</v>
      </c>
      <c r="X20" s="15">
        <v>4</v>
      </c>
      <c r="Y20" s="15">
        <v>68</v>
      </c>
    </row>
    <row r="21" spans="1:25" s="12" customFormat="1" ht="11.25">
      <c r="A21" s="14">
        <v>17</v>
      </c>
      <c r="B21" s="77"/>
      <c r="C21" s="77" t="s">
        <v>201</v>
      </c>
      <c r="D21" s="96">
        <v>5</v>
      </c>
      <c r="E21" s="96">
        <v>4</v>
      </c>
      <c r="F21" s="96">
        <v>5</v>
      </c>
      <c r="G21" s="96">
        <v>4</v>
      </c>
      <c r="H21" s="96">
        <v>5</v>
      </c>
      <c r="I21" s="96">
        <v>4</v>
      </c>
      <c r="J21" s="96">
        <v>5</v>
      </c>
      <c r="K21" s="96">
        <v>4</v>
      </c>
      <c r="L21" s="89">
        <v>4</v>
      </c>
      <c r="M21" s="91">
        <v>5</v>
      </c>
      <c r="N21" s="91">
        <v>4</v>
      </c>
      <c r="O21" s="91">
        <v>5</v>
      </c>
      <c r="P21" s="20"/>
      <c r="Q21" s="109">
        <v>5</v>
      </c>
      <c r="R21" s="15"/>
      <c r="S21" s="15"/>
      <c r="T21" s="24"/>
      <c r="U21" s="203">
        <f t="shared" si="0"/>
        <v>4.538461538461538</v>
      </c>
      <c r="V21" s="15"/>
      <c r="W21" s="15">
        <v>86</v>
      </c>
      <c r="X21" s="15">
        <v>6</v>
      </c>
      <c r="Y21" s="15">
        <v>80</v>
      </c>
    </row>
    <row r="22" spans="1:25" s="12" customFormat="1" ht="11.25">
      <c r="A22" s="14">
        <v>18</v>
      </c>
      <c r="B22" s="77"/>
      <c r="C22" s="77" t="s">
        <v>202</v>
      </c>
      <c r="D22" s="96">
        <v>4</v>
      </c>
      <c r="E22" s="96">
        <v>3</v>
      </c>
      <c r="F22" s="96">
        <v>3</v>
      </c>
      <c r="G22" s="96">
        <v>5</v>
      </c>
      <c r="H22" s="96">
        <v>4</v>
      </c>
      <c r="I22" s="96">
        <v>4</v>
      </c>
      <c r="J22" s="96">
        <v>5</v>
      </c>
      <c r="K22" s="96">
        <v>3</v>
      </c>
      <c r="L22" s="89">
        <v>4</v>
      </c>
      <c r="M22" s="91">
        <v>5</v>
      </c>
      <c r="N22" s="91">
        <v>4</v>
      </c>
      <c r="O22" s="91">
        <v>5</v>
      </c>
      <c r="P22" s="20"/>
      <c r="Q22" s="109">
        <v>5</v>
      </c>
      <c r="R22" s="15"/>
      <c r="S22" s="15"/>
      <c r="T22" s="24"/>
      <c r="U22" s="203">
        <f t="shared" si="0"/>
        <v>4.153846153846154</v>
      </c>
      <c r="V22" s="15"/>
      <c r="W22" s="15">
        <v>62</v>
      </c>
      <c r="X22" s="15">
        <v>22</v>
      </c>
      <c r="Y22" s="15">
        <v>40</v>
      </c>
    </row>
    <row r="23" spans="1:25" s="12" customFormat="1" ht="11.25">
      <c r="A23" s="14">
        <v>19</v>
      </c>
      <c r="B23" s="77"/>
      <c r="C23" s="77" t="s">
        <v>203</v>
      </c>
      <c r="D23" s="96">
        <v>4</v>
      </c>
      <c r="E23" s="96">
        <v>3</v>
      </c>
      <c r="F23" s="96">
        <v>4</v>
      </c>
      <c r="G23" s="96">
        <v>4</v>
      </c>
      <c r="H23" s="96">
        <v>4</v>
      </c>
      <c r="I23" s="96">
        <v>4</v>
      </c>
      <c r="J23" s="96">
        <v>4</v>
      </c>
      <c r="K23" s="96">
        <v>3</v>
      </c>
      <c r="L23" s="89">
        <v>3</v>
      </c>
      <c r="M23" s="89">
        <v>4</v>
      </c>
      <c r="N23" s="89">
        <v>3</v>
      </c>
      <c r="O23" s="89">
        <v>5</v>
      </c>
      <c r="P23" s="20"/>
      <c r="Q23" s="109">
        <v>5</v>
      </c>
      <c r="R23" s="15"/>
      <c r="S23" s="15"/>
      <c r="T23" s="24"/>
      <c r="U23" s="203">
        <f t="shared" si="0"/>
        <v>3.8461538461538463</v>
      </c>
      <c r="V23" s="15"/>
      <c r="W23" s="15">
        <v>114</v>
      </c>
      <c r="X23" s="15">
        <v>4</v>
      </c>
      <c r="Y23" s="15">
        <v>110</v>
      </c>
    </row>
    <row r="24" spans="1:25" s="12" customFormat="1" ht="11.25">
      <c r="A24" s="14">
        <v>20</v>
      </c>
      <c r="B24" s="77"/>
      <c r="C24" s="77" t="s">
        <v>204</v>
      </c>
      <c r="D24" s="96">
        <v>4</v>
      </c>
      <c r="E24" s="96">
        <v>3</v>
      </c>
      <c r="F24" s="96">
        <v>3</v>
      </c>
      <c r="G24" s="96">
        <v>3</v>
      </c>
      <c r="H24" s="96">
        <v>4</v>
      </c>
      <c r="I24" s="96">
        <v>4</v>
      </c>
      <c r="J24" s="96">
        <v>4</v>
      </c>
      <c r="K24" s="96">
        <v>3</v>
      </c>
      <c r="L24" s="89">
        <v>3</v>
      </c>
      <c r="M24" s="89">
        <v>5</v>
      </c>
      <c r="N24" s="89">
        <v>4</v>
      </c>
      <c r="O24" s="89">
        <v>5</v>
      </c>
      <c r="P24" s="32"/>
      <c r="Q24" s="109">
        <v>4</v>
      </c>
      <c r="R24" s="15"/>
      <c r="S24" s="15"/>
      <c r="T24" s="24"/>
      <c r="U24" s="203">
        <f t="shared" si="0"/>
        <v>3.769230769230769</v>
      </c>
      <c r="V24" s="15"/>
      <c r="W24" s="15">
        <v>84</v>
      </c>
      <c r="X24" s="15"/>
      <c r="Y24" s="15">
        <v>84</v>
      </c>
    </row>
    <row r="25" spans="1:25" s="12" customFormat="1" ht="11.25">
      <c r="A25" s="14">
        <v>21</v>
      </c>
      <c r="B25" s="77"/>
      <c r="C25" s="77" t="s">
        <v>205</v>
      </c>
      <c r="D25" s="96">
        <v>3</v>
      </c>
      <c r="E25" s="97">
        <v>2</v>
      </c>
      <c r="F25" s="96">
        <v>4</v>
      </c>
      <c r="G25" s="96">
        <v>4</v>
      </c>
      <c r="H25" s="96">
        <v>4</v>
      </c>
      <c r="I25" s="96">
        <v>4</v>
      </c>
      <c r="J25" s="96">
        <v>4</v>
      </c>
      <c r="K25" s="96">
        <v>4</v>
      </c>
      <c r="L25" s="89">
        <v>3</v>
      </c>
      <c r="M25" s="89">
        <v>4</v>
      </c>
      <c r="N25" s="89">
        <v>3</v>
      </c>
      <c r="O25" s="89">
        <v>5</v>
      </c>
      <c r="P25" s="20"/>
      <c r="Q25" s="109">
        <v>3</v>
      </c>
      <c r="R25" s="15"/>
      <c r="S25" s="15"/>
      <c r="T25" s="24"/>
      <c r="U25" s="203">
        <f t="shared" si="0"/>
        <v>3.6153846153846154</v>
      </c>
      <c r="V25" s="15"/>
      <c r="W25" s="15">
        <v>176</v>
      </c>
      <c r="X25" s="15">
        <v>4</v>
      </c>
      <c r="Y25" s="15">
        <v>172</v>
      </c>
    </row>
    <row r="26" spans="1:25" s="12" customFormat="1" ht="11.25">
      <c r="A26" s="14">
        <v>22</v>
      </c>
      <c r="B26" s="77"/>
      <c r="C26" s="77" t="s">
        <v>206</v>
      </c>
      <c r="D26" s="97">
        <v>2</v>
      </c>
      <c r="E26" s="96">
        <v>3</v>
      </c>
      <c r="F26" s="96">
        <v>3</v>
      </c>
      <c r="G26" s="96">
        <v>3</v>
      </c>
      <c r="H26" s="97">
        <v>2</v>
      </c>
      <c r="I26" s="96">
        <v>4</v>
      </c>
      <c r="J26" s="96">
        <v>4</v>
      </c>
      <c r="K26" s="96">
        <v>4</v>
      </c>
      <c r="L26" s="89">
        <v>3</v>
      </c>
      <c r="M26" s="89">
        <v>5</v>
      </c>
      <c r="N26" s="89">
        <v>3</v>
      </c>
      <c r="O26" s="89">
        <v>5</v>
      </c>
      <c r="P26" s="20"/>
      <c r="Q26" s="109">
        <v>4</v>
      </c>
      <c r="R26" s="15"/>
      <c r="S26" s="15"/>
      <c r="T26" s="24"/>
      <c r="U26" s="203">
        <f t="shared" si="0"/>
        <v>3.4615384615384617</v>
      </c>
      <c r="V26" s="15"/>
      <c r="W26" s="15">
        <v>196</v>
      </c>
      <c r="X26" s="15">
        <v>72</v>
      </c>
      <c r="Y26" s="15">
        <v>124</v>
      </c>
    </row>
    <row r="27" spans="1:25" s="12" customFormat="1" ht="11.25">
      <c r="A27" s="14">
        <v>23</v>
      </c>
      <c r="B27" s="77"/>
      <c r="C27" s="77" t="s">
        <v>207</v>
      </c>
      <c r="D27" s="96">
        <v>4</v>
      </c>
      <c r="E27" s="96">
        <v>3</v>
      </c>
      <c r="F27" s="96">
        <v>3</v>
      </c>
      <c r="G27" s="96">
        <v>4</v>
      </c>
      <c r="H27" s="96">
        <v>4</v>
      </c>
      <c r="I27" s="97">
        <v>2</v>
      </c>
      <c r="J27" s="96">
        <v>4</v>
      </c>
      <c r="K27" s="96">
        <v>4</v>
      </c>
      <c r="L27" s="105">
        <v>3</v>
      </c>
      <c r="M27" s="89">
        <v>5</v>
      </c>
      <c r="N27" s="89">
        <v>3</v>
      </c>
      <c r="O27" s="89">
        <v>3</v>
      </c>
      <c r="P27" s="20"/>
      <c r="Q27" s="109">
        <v>4</v>
      </c>
      <c r="R27" s="15"/>
      <c r="S27" s="15"/>
      <c r="T27" s="24"/>
      <c r="U27" s="203">
        <f t="shared" si="0"/>
        <v>3.5384615384615383</v>
      </c>
      <c r="V27" s="15"/>
      <c r="W27" s="15">
        <v>134</v>
      </c>
      <c r="X27" s="15"/>
      <c r="Y27" s="15">
        <v>134</v>
      </c>
    </row>
    <row r="28" spans="1:25" s="12" customFormat="1" ht="11.25">
      <c r="A28" s="14">
        <v>24</v>
      </c>
      <c r="B28" s="77"/>
      <c r="C28" s="77" t="s">
        <v>208</v>
      </c>
      <c r="D28" s="97">
        <v>2</v>
      </c>
      <c r="E28" s="96">
        <v>3</v>
      </c>
      <c r="F28" s="96">
        <v>4</v>
      </c>
      <c r="G28" s="96">
        <v>3</v>
      </c>
      <c r="H28" s="96">
        <v>3</v>
      </c>
      <c r="I28" s="96">
        <v>3</v>
      </c>
      <c r="J28" s="96">
        <v>4</v>
      </c>
      <c r="K28" s="96">
        <v>4</v>
      </c>
      <c r="L28" s="89">
        <v>3</v>
      </c>
      <c r="M28" s="89">
        <v>5</v>
      </c>
      <c r="N28" s="89">
        <v>5</v>
      </c>
      <c r="O28" s="89">
        <v>5</v>
      </c>
      <c r="P28" s="20"/>
      <c r="Q28" s="109">
        <v>5</v>
      </c>
      <c r="R28" s="15"/>
      <c r="S28" s="15"/>
      <c r="T28" s="24"/>
      <c r="U28" s="203">
        <f t="shared" si="0"/>
        <v>3.769230769230769</v>
      </c>
      <c r="V28" s="15"/>
      <c r="W28" s="15">
        <v>141</v>
      </c>
      <c r="X28" s="15">
        <v>2</v>
      </c>
      <c r="Y28" s="15">
        <v>139</v>
      </c>
    </row>
    <row r="29" spans="1:25" s="12" customFormat="1" ht="12" thickBot="1">
      <c r="A29" s="45">
        <v>25</v>
      </c>
      <c r="B29" s="95"/>
      <c r="C29" s="95" t="s">
        <v>209</v>
      </c>
      <c r="D29" s="108">
        <v>5</v>
      </c>
      <c r="E29" s="108">
        <v>4</v>
      </c>
      <c r="F29" s="108">
        <v>5</v>
      </c>
      <c r="G29" s="108">
        <v>5</v>
      </c>
      <c r="H29" s="108">
        <v>5</v>
      </c>
      <c r="I29" s="108">
        <v>5</v>
      </c>
      <c r="J29" s="108">
        <v>5</v>
      </c>
      <c r="K29" s="108">
        <v>4</v>
      </c>
      <c r="L29" s="106">
        <v>5</v>
      </c>
      <c r="M29" s="107">
        <v>5</v>
      </c>
      <c r="N29" s="107">
        <v>4</v>
      </c>
      <c r="O29" s="107">
        <v>5</v>
      </c>
      <c r="P29" s="32"/>
      <c r="Q29" s="33">
        <v>5</v>
      </c>
      <c r="R29" s="34"/>
      <c r="S29" s="34"/>
      <c r="T29" s="35"/>
      <c r="U29" s="203">
        <f t="shared" si="0"/>
        <v>4.769230769230769</v>
      </c>
      <c r="V29" s="34"/>
      <c r="W29" s="34">
        <v>30</v>
      </c>
      <c r="X29" s="34">
        <v>6</v>
      </c>
      <c r="Y29" s="34">
        <v>24</v>
      </c>
    </row>
    <row r="30" spans="1:25" s="12" customFormat="1" ht="12" thickBot="1">
      <c r="A30" s="38"/>
      <c r="B30" s="39" t="s">
        <v>10</v>
      </c>
      <c r="C30" s="39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1"/>
      <c r="Q30" s="38"/>
      <c r="R30" s="40"/>
      <c r="S30" s="40"/>
      <c r="T30" s="42"/>
      <c r="U30" s="53">
        <f>SUM(U5:U29)</f>
        <v>86.61538461538463</v>
      </c>
      <c r="V30" s="40"/>
      <c r="W30" s="40">
        <f>SUM(W5:W29)</f>
        <v>4024</v>
      </c>
      <c r="X30" s="40">
        <f>SUM(X5:X29)</f>
        <v>742</v>
      </c>
      <c r="Y30" s="42">
        <f>SUM(Y5:Y29)</f>
        <v>3282</v>
      </c>
    </row>
    <row r="31" spans="1:25" ht="14.25" customHeight="1" thickBot="1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49">
        <v>502</v>
      </c>
    </row>
    <row r="32" spans="1:25" ht="11.25" customHeight="1">
      <c r="A32" s="7"/>
      <c r="B32" s="8"/>
      <c r="C32" s="8"/>
      <c r="D32" s="9"/>
      <c r="E32" s="9"/>
      <c r="F32" s="9"/>
      <c r="G32" s="9"/>
      <c r="H32" s="16"/>
      <c r="I32" s="9"/>
      <c r="J32" s="9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3"/>
    </row>
    <row r="33" spans="1:25" ht="15.75" customHeight="1">
      <c r="A33" s="1"/>
      <c r="B33" s="113"/>
      <c r="C33" s="113"/>
      <c r="D33" s="113"/>
      <c r="E33" s="2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3"/>
    </row>
    <row r="34" spans="1:25" ht="14.25" customHeight="1">
      <c r="A34" s="1"/>
      <c r="B34" s="112"/>
      <c r="C34" s="113"/>
      <c r="D34" s="113"/>
      <c r="E34" s="113"/>
      <c r="F34" s="113"/>
      <c r="G34" s="113"/>
      <c r="H34" s="2"/>
      <c r="I34" s="2"/>
      <c r="J34" s="2"/>
      <c r="K34" s="2"/>
      <c r="L34" s="2"/>
      <c r="M34" s="2"/>
      <c r="N34" s="9"/>
      <c r="O34" s="9"/>
      <c r="P34" s="9"/>
      <c r="Q34" s="9"/>
      <c r="R34" s="9"/>
      <c r="S34" s="9"/>
      <c r="T34" s="9"/>
      <c r="U34" s="9"/>
      <c r="V34" s="9"/>
      <c r="W34" s="9"/>
      <c r="X34" s="2"/>
      <c r="Y34" s="3"/>
    </row>
    <row r="35" spans="1:25" ht="18.75" customHeight="1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3"/>
    </row>
    <row r="36" spans="1:25" ht="17.25" customHeight="1">
      <c r="A36" s="4"/>
      <c r="B36" s="5" t="s">
        <v>6</v>
      </c>
      <c r="C36" s="5"/>
      <c r="D36" s="5"/>
      <c r="E36" s="5"/>
      <c r="F36" s="114" t="s">
        <v>7</v>
      </c>
      <c r="G36" s="114"/>
      <c r="H36" s="114"/>
      <c r="I36" s="114"/>
      <c r="J36" s="114"/>
      <c r="K36" s="114"/>
      <c r="L36" s="114"/>
      <c r="M36" s="114"/>
      <c r="N36" s="114"/>
      <c r="O36" s="5"/>
      <c r="P36" s="5"/>
      <c r="Q36" s="114" t="s">
        <v>8</v>
      </c>
      <c r="R36" s="114"/>
      <c r="S36" s="114"/>
      <c r="T36" s="114"/>
      <c r="U36" s="114"/>
      <c r="V36" s="114"/>
      <c r="W36" s="114"/>
      <c r="X36" s="114"/>
      <c r="Y36" s="6"/>
    </row>
  </sheetData>
  <sheetProtection/>
  <mergeCells count="20">
    <mergeCell ref="A1:Y1"/>
    <mergeCell ref="A2:Y2"/>
    <mergeCell ref="A3:A4"/>
    <mergeCell ref="B3:B4"/>
    <mergeCell ref="D3:P3"/>
    <mergeCell ref="Q3:T3"/>
    <mergeCell ref="U3:U4"/>
    <mergeCell ref="V3:V4"/>
    <mergeCell ref="W3:W4"/>
    <mergeCell ref="X3:X4"/>
    <mergeCell ref="B34:G34"/>
    <mergeCell ref="F36:N36"/>
    <mergeCell ref="Q36:X36"/>
    <mergeCell ref="Y3:Y4"/>
    <mergeCell ref="K32:R32"/>
    <mergeCell ref="S32:X32"/>
    <mergeCell ref="B33:D33"/>
    <mergeCell ref="F33:O33"/>
    <mergeCell ref="P33:X33"/>
    <mergeCell ref="C3:C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9"/>
  <sheetViews>
    <sheetView zoomScale="90" zoomScaleNormal="90" zoomScalePageLayoutView="0" workbookViewId="0" topLeftCell="A1">
      <selection activeCell="A25" sqref="A25:IV27"/>
    </sheetView>
  </sheetViews>
  <sheetFormatPr defaultColWidth="9.00390625" defaultRowHeight="12.75"/>
  <cols>
    <col min="1" max="1" width="2.75390625" style="0" customWidth="1"/>
    <col min="2" max="2" width="32.25390625" style="0" customWidth="1"/>
    <col min="3" max="3" width="15.25390625" style="0" customWidth="1"/>
    <col min="4" max="5" width="3.625" style="0" customWidth="1"/>
    <col min="6" max="7" width="3.25390625" style="0" customWidth="1"/>
    <col min="8" max="8" width="3.625" style="0" customWidth="1"/>
    <col min="9" max="9" width="3.75390625" style="0" customWidth="1"/>
    <col min="10" max="10" width="5.00390625" style="0" customWidth="1"/>
    <col min="11" max="11" width="3.375" style="0" customWidth="1"/>
    <col min="12" max="12" width="3.75390625" style="0" customWidth="1"/>
    <col min="13" max="13" width="3.625" style="0" customWidth="1"/>
    <col min="14" max="15" width="3.375" style="0" customWidth="1"/>
    <col min="16" max="17" width="3.625" style="0" customWidth="1"/>
    <col min="18" max="18" width="5.00390625" style="0" customWidth="1"/>
    <col min="19" max="19" width="3.875" style="0" customWidth="1"/>
    <col min="20" max="20" width="5.75390625" style="0" customWidth="1"/>
    <col min="21" max="21" width="6.00390625" style="0" customWidth="1"/>
    <col min="22" max="22" width="7.75390625" style="0" customWidth="1"/>
    <col min="23" max="23" width="5.75390625" style="0" customWidth="1"/>
    <col min="24" max="24" width="5.625" style="0" customWidth="1"/>
    <col min="25" max="25" width="5.875" style="0" customWidth="1"/>
  </cols>
  <sheetData>
    <row r="1" spans="1:25" ht="31.5" customHeight="1">
      <c r="A1" s="120" t="s">
        <v>376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2"/>
    </row>
    <row r="2" spans="1:25" ht="13.5" thickBot="1">
      <c r="A2" s="123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5"/>
      <c r="R2" s="125"/>
      <c r="S2" s="125"/>
      <c r="T2" s="125"/>
      <c r="U2" s="124"/>
      <c r="V2" s="124"/>
      <c r="W2" s="124"/>
      <c r="X2" s="124"/>
      <c r="Y2" s="126"/>
    </row>
    <row r="3" spans="1:25" ht="37.5" customHeight="1">
      <c r="A3" s="127" t="s">
        <v>0</v>
      </c>
      <c r="B3" s="118" t="s">
        <v>1</v>
      </c>
      <c r="C3" s="152"/>
      <c r="D3" s="120" t="s">
        <v>11</v>
      </c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9" t="s">
        <v>12</v>
      </c>
      <c r="R3" s="130"/>
      <c r="S3" s="130"/>
      <c r="T3" s="131"/>
      <c r="U3" s="132" t="s">
        <v>5</v>
      </c>
      <c r="V3" s="134" t="s">
        <v>9</v>
      </c>
      <c r="W3" s="115" t="s">
        <v>4</v>
      </c>
      <c r="X3" s="115" t="s">
        <v>3</v>
      </c>
      <c r="Y3" s="115" t="s">
        <v>2</v>
      </c>
    </row>
    <row r="4" spans="1:25" ht="135" customHeight="1">
      <c r="A4" s="128"/>
      <c r="B4" s="119"/>
      <c r="C4" s="57"/>
      <c r="D4" s="68" t="s">
        <v>230</v>
      </c>
      <c r="E4" s="68" t="s">
        <v>174</v>
      </c>
      <c r="F4" s="68" t="s">
        <v>26</v>
      </c>
      <c r="G4" s="71" t="s">
        <v>25</v>
      </c>
      <c r="H4" s="71" t="s">
        <v>24</v>
      </c>
      <c r="I4" s="71" t="s">
        <v>179</v>
      </c>
      <c r="J4" s="71" t="s">
        <v>232</v>
      </c>
      <c r="K4" s="71" t="s">
        <v>234</v>
      </c>
      <c r="L4" s="68"/>
      <c r="M4" s="174"/>
      <c r="N4" s="174"/>
      <c r="O4" s="174"/>
      <c r="P4" s="175"/>
      <c r="Q4" s="184" t="s">
        <v>211</v>
      </c>
      <c r="R4" s="71" t="s">
        <v>231</v>
      </c>
      <c r="S4" s="71" t="s">
        <v>21</v>
      </c>
      <c r="T4" s="169" t="s">
        <v>233</v>
      </c>
      <c r="U4" s="133"/>
      <c r="V4" s="135"/>
      <c r="W4" s="116"/>
      <c r="X4" s="116"/>
      <c r="Y4" s="116"/>
    </row>
    <row r="5" spans="1:25" s="12" customFormat="1" ht="12.75">
      <c r="A5" s="14">
        <v>1</v>
      </c>
      <c r="B5" s="153"/>
      <c r="C5" s="154" t="s">
        <v>212</v>
      </c>
      <c r="D5" s="75">
        <v>3</v>
      </c>
      <c r="E5" s="75">
        <v>5</v>
      </c>
      <c r="F5" s="75">
        <v>4</v>
      </c>
      <c r="G5" s="75">
        <v>5</v>
      </c>
      <c r="H5" s="75">
        <v>3</v>
      </c>
      <c r="I5" s="75">
        <v>5</v>
      </c>
      <c r="J5" s="75">
        <v>4</v>
      </c>
      <c r="K5" s="76">
        <v>5</v>
      </c>
      <c r="L5" s="181"/>
      <c r="M5" s="182"/>
      <c r="N5" s="182"/>
      <c r="O5" s="182"/>
      <c r="P5" s="183"/>
      <c r="Q5" s="171">
        <v>5</v>
      </c>
      <c r="R5" s="162">
        <v>2</v>
      </c>
      <c r="S5" s="162">
        <v>2</v>
      </c>
      <c r="T5" s="165">
        <v>5</v>
      </c>
      <c r="U5" s="204">
        <f>SUM(D5:T5)/12</f>
        <v>4</v>
      </c>
      <c r="V5" s="11"/>
      <c r="W5" s="11">
        <v>54</v>
      </c>
      <c r="X5" s="11">
        <v>16</v>
      </c>
      <c r="Y5" s="11">
        <v>38</v>
      </c>
    </row>
    <row r="6" spans="1:25" s="12" customFormat="1" ht="12.75">
      <c r="A6" s="14">
        <v>2</v>
      </c>
      <c r="B6" s="153"/>
      <c r="C6" s="154" t="s">
        <v>213</v>
      </c>
      <c r="D6" s="75">
        <v>4</v>
      </c>
      <c r="E6" s="75">
        <v>5</v>
      </c>
      <c r="F6" s="75">
        <v>3</v>
      </c>
      <c r="G6" s="75">
        <v>5</v>
      </c>
      <c r="H6" s="75">
        <v>3</v>
      </c>
      <c r="I6" s="75">
        <v>4</v>
      </c>
      <c r="J6" s="75">
        <v>3</v>
      </c>
      <c r="K6" s="76">
        <v>5</v>
      </c>
      <c r="L6" s="181"/>
      <c r="M6" s="182"/>
      <c r="N6" s="182"/>
      <c r="O6" s="182"/>
      <c r="P6" s="183"/>
      <c r="Q6" s="171">
        <v>5</v>
      </c>
      <c r="R6" s="76">
        <v>3</v>
      </c>
      <c r="S6" s="76">
        <v>4</v>
      </c>
      <c r="T6" s="165">
        <v>4</v>
      </c>
      <c r="U6" s="204">
        <f aca="true" t="shared" si="0" ref="U6:U22">SUM(D6:T6)/12</f>
        <v>4</v>
      </c>
      <c r="V6" s="11"/>
      <c r="W6" s="11">
        <v>46</v>
      </c>
      <c r="X6" s="11">
        <v>4</v>
      </c>
      <c r="Y6" s="11">
        <v>42</v>
      </c>
    </row>
    <row r="7" spans="1:25" s="12" customFormat="1" ht="12.75">
      <c r="A7" s="14">
        <v>3</v>
      </c>
      <c r="B7" s="155"/>
      <c r="C7" s="154" t="s">
        <v>214</v>
      </c>
      <c r="D7" s="75">
        <v>3</v>
      </c>
      <c r="E7" s="162">
        <v>2</v>
      </c>
      <c r="F7" s="162">
        <v>2</v>
      </c>
      <c r="G7" s="162">
        <v>2</v>
      </c>
      <c r="H7" s="75">
        <v>3</v>
      </c>
      <c r="I7" s="162">
        <v>2</v>
      </c>
      <c r="J7" s="162">
        <v>2</v>
      </c>
      <c r="K7" s="163">
        <v>2</v>
      </c>
      <c r="L7" s="181"/>
      <c r="M7" s="182"/>
      <c r="N7" s="182"/>
      <c r="O7" s="182"/>
      <c r="P7" s="183"/>
      <c r="Q7" s="171">
        <v>3</v>
      </c>
      <c r="R7" s="162">
        <v>2</v>
      </c>
      <c r="S7" s="162">
        <v>2</v>
      </c>
      <c r="T7" s="166">
        <v>2</v>
      </c>
      <c r="U7" s="204">
        <f t="shared" si="0"/>
        <v>2.25</v>
      </c>
      <c r="V7" s="11"/>
      <c r="W7" s="11">
        <v>120</v>
      </c>
      <c r="X7" s="11">
        <v>16</v>
      </c>
      <c r="Y7" s="11">
        <v>104</v>
      </c>
    </row>
    <row r="8" spans="1:25" s="12" customFormat="1" ht="12.75">
      <c r="A8" s="14">
        <v>4</v>
      </c>
      <c r="B8" s="155"/>
      <c r="C8" s="154" t="s">
        <v>215</v>
      </c>
      <c r="D8" s="75">
        <v>5</v>
      </c>
      <c r="E8" s="75">
        <v>5</v>
      </c>
      <c r="F8" s="162">
        <v>2</v>
      </c>
      <c r="G8" s="75">
        <v>4</v>
      </c>
      <c r="H8" s="75">
        <v>3</v>
      </c>
      <c r="I8" s="75">
        <v>4</v>
      </c>
      <c r="J8" s="162">
        <v>2</v>
      </c>
      <c r="K8" s="76">
        <v>5</v>
      </c>
      <c r="L8" s="181"/>
      <c r="M8" s="182"/>
      <c r="N8" s="182"/>
      <c r="O8" s="182"/>
      <c r="P8" s="183"/>
      <c r="Q8" s="171">
        <v>5</v>
      </c>
      <c r="R8" s="76">
        <v>3</v>
      </c>
      <c r="S8" s="76">
        <v>4</v>
      </c>
      <c r="T8" s="165">
        <v>3</v>
      </c>
      <c r="U8" s="204">
        <f t="shared" si="0"/>
        <v>3.75</v>
      </c>
      <c r="V8" s="11"/>
      <c r="W8" s="11">
        <v>44</v>
      </c>
      <c r="X8" s="11">
        <v>2</v>
      </c>
      <c r="Y8" s="11">
        <v>42</v>
      </c>
    </row>
    <row r="9" spans="1:25" s="12" customFormat="1" ht="12.75">
      <c r="A9" s="14">
        <v>5</v>
      </c>
      <c r="B9" s="153"/>
      <c r="C9" s="154" t="s">
        <v>216</v>
      </c>
      <c r="D9" s="75">
        <v>5</v>
      </c>
      <c r="E9" s="75">
        <v>5</v>
      </c>
      <c r="F9" s="75">
        <v>5</v>
      </c>
      <c r="G9" s="75">
        <v>5</v>
      </c>
      <c r="H9" s="75">
        <v>4</v>
      </c>
      <c r="I9" s="75">
        <v>5</v>
      </c>
      <c r="J9" s="75">
        <v>4</v>
      </c>
      <c r="K9" s="76">
        <v>5</v>
      </c>
      <c r="L9" s="181"/>
      <c r="M9" s="182"/>
      <c r="N9" s="182"/>
      <c r="O9" s="182"/>
      <c r="P9" s="183"/>
      <c r="Q9" s="171">
        <v>4</v>
      </c>
      <c r="R9" s="76">
        <v>4</v>
      </c>
      <c r="S9" s="76">
        <v>5</v>
      </c>
      <c r="T9" s="165">
        <v>5</v>
      </c>
      <c r="U9" s="204">
        <f t="shared" si="0"/>
        <v>4.666666666666667</v>
      </c>
      <c r="V9" s="11"/>
      <c r="W9" s="11">
        <v>32</v>
      </c>
      <c r="X9" s="11"/>
      <c r="Y9" s="11">
        <v>32</v>
      </c>
    </row>
    <row r="10" spans="1:25" s="12" customFormat="1" ht="12.75">
      <c r="A10" s="14">
        <v>6</v>
      </c>
      <c r="B10" s="156"/>
      <c r="C10" s="154" t="s">
        <v>217</v>
      </c>
      <c r="D10" s="75">
        <v>3</v>
      </c>
      <c r="E10" s="75">
        <v>5</v>
      </c>
      <c r="F10" s="162">
        <v>2</v>
      </c>
      <c r="G10" s="75">
        <v>4</v>
      </c>
      <c r="H10" s="75">
        <v>3</v>
      </c>
      <c r="I10" s="75">
        <v>4</v>
      </c>
      <c r="J10" s="162">
        <v>2</v>
      </c>
      <c r="K10" s="76">
        <v>3</v>
      </c>
      <c r="L10" s="181"/>
      <c r="M10" s="182"/>
      <c r="N10" s="182"/>
      <c r="O10" s="182"/>
      <c r="P10" s="183"/>
      <c r="Q10" s="171">
        <v>3</v>
      </c>
      <c r="R10" s="163">
        <v>2</v>
      </c>
      <c r="S10" s="163">
        <v>2</v>
      </c>
      <c r="T10" s="166" t="s">
        <v>20</v>
      </c>
      <c r="U10" s="204">
        <f t="shared" si="0"/>
        <v>2.75</v>
      </c>
      <c r="V10" s="11"/>
      <c r="W10" s="11">
        <v>152</v>
      </c>
      <c r="X10" s="11"/>
      <c r="Y10" s="11">
        <v>152</v>
      </c>
    </row>
    <row r="11" spans="1:25" s="12" customFormat="1" ht="12.75">
      <c r="A11" s="14">
        <v>7</v>
      </c>
      <c r="B11" s="157"/>
      <c r="C11" s="154" t="s">
        <v>218</v>
      </c>
      <c r="D11" s="75">
        <v>3</v>
      </c>
      <c r="E11" s="75">
        <v>5</v>
      </c>
      <c r="F11" s="75">
        <v>4</v>
      </c>
      <c r="G11" s="75">
        <v>5</v>
      </c>
      <c r="H11" s="75">
        <v>4</v>
      </c>
      <c r="I11" s="75">
        <v>5</v>
      </c>
      <c r="J11" s="75">
        <v>4</v>
      </c>
      <c r="K11" s="76">
        <v>5</v>
      </c>
      <c r="L11" s="181"/>
      <c r="M11" s="182"/>
      <c r="N11" s="182"/>
      <c r="O11" s="182"/>
      <c r="P11" s="183"/>
      <c r="Q11" s="171">
        <v>5</v>
      </c>
      <c r="R11" s="76">
        <v>4</v>
      </c>
      <c r="S11" s="76">
        <v>4</v>
      </c>
      <c r="T11" s="165">
        <v>5</v>
      </c>
      <c r="U11" s="204">
        <f t="shared" si="0"/>
        <v>4.416666666666667</v>
      </c>
      <c r="V11" s="11"/>
      <c r="W11" s="11">
        <v>126</v>
      </c>
      <c r="X11" s="11">
        <v>84</v>
      </c>
      <c r="Y11" s="11">
        <v>42</v>
      </c>
    </row>
    <row r="12" spans="1:25" s="12" customFormat="1" ht="12.75">
      <c r="A12" s="14">
        <v>8</v>
      </c>
      <c r="B12" s="155"/>
      <c r="C12" s="154" t="s">
        <v>219</v>
      </c>
      <c r="D12" s="75">
        <v>3</v>
      </c>
      <c r="E12" s="75">
        <v>5</v>
      </c>
      <c r="F12" s="162">
        <v>2</v>
      </c>
      <c r="G12" s="75">
        <v>5</v>
      </c>
      <c r="H12" s="75">
        <v>4</v>
      </c>
      <c r="I12" s="75">
        <v>3</v>
      </c>
      <c r="J12" s="75">
        <v>3</v>
      </c>
      <c r="K12" s="76">
        <v>5</v>
      </c>
      <c r="L12" s="181"/>
      <c r="M12" s="182"/>
      <c r="N12" s="182"/>
      <c r="O12" s="182"/>
      <c r="P12" s="183"/>
      <c r="Q12" s="172" t="s">
        <v>20</v>
      </c>
      <c r="R12" s="76">
        <v>3</v>
      </c>
      <c r="S12" s="76">
        <v>3</v>
      </c>
      <c r="T12" s="166">
        <v>2</v>
      </c>
      <c r="U12" s="204">
        <f t="shared" si="0"/>
        <v>3.1666666666666665</v>
      </c>
      <c r="V12" s="11"/>
      <c r="W12" s="11">
        <v>120</v>
      </c>
      <c r="X12" s="11"/>
      <c r="Y12" s="11">
        <v>120</v>
      </c>
    </row>
    <row r="13" spans="1:25" s="12" customFormat="1" ht="12.75">
      <c r="A13" s="14">
        <v>9</v>
      </c>
      <c r="B13" s="155"/>
      <c r="C13" s="154" t="s">
        <v>220</v>
      </c>
      <c r="D13" s="75">
        <v>3</v>
      </c>
      <c r="E13" s="75">
        <v>5</v>
      </c>
      <c r="F13" s="75">
        <v>4</v>
      </c>
      <c r="G13" s="75">
        <v>5</v>
      </c>
      <c r="H13" s="75">
        <v>4</v>
      </c>
      <c r="I13" s="75">
        <v>4</v>
      </c>
      <c r="J13" s="75">
        <v>5</v>
      </c>
      <c r="K13" s="76">
        <v>5</v>
      </c>
      <c r="L13" s="181"/>
      <c r="M13" s="182"/>
      <c r="N13" s="182"/>
      <c r="O13" s="182"/>
      <c r="P13" s="183"/>
      <c r="Q13" s="171">
        <v>4</v>
      </c>
      <c r="R13" s="76">
        <v>4</v>
      </c>
      <c r="S13" s="76">
        <v>4</v>
      </c>
      <c r="T13" s="165">
        <v>5</v>
      </c>
      <c r="U13" s="204">
        <f t="shared" si="0"/>
        <v>4.333333333333333</v>
      </c>
      <c r="V13" s="11"/>
      <c r="W13" s="11">
        <v>12</v>
      </c>
      <c r="X13" s="11"/>
      <c r="Y13" s="11">
        <v>12</v>
      </c>
    </row>
    <row r="14" spans="1:25" s="12" customFormat="1" ht="12.75">
      <c r="A14" s="14">
        <v>10</v>
      </c>
      <c r="B14" s="158"/>
      <c r="C14" s="154" t="s">
        <v>221</v>
      </c>
      <c r="D14" s="162">
        <v>2</v>
      </c>
      <c r="E14" s="75">
        <v>5</v>
      </c>
      <c r="F14" s="162">
        <v>2</v>
      </c>
      <c r="G14" s="75">
        <v>3</v>
      </c>
      <c r="H14" s="75">
        <v>3</v>
      </c>
      <c r="I14" s="75">
        <v>5</v>
      </c>
      <c r="J14" s="75">
        <v>4</v>
      </c>
      <c r="K14" s="76">
        <v>4</v>
      </c>
      <c r="L14" s="181"/>
      <c r="M14" s="182"/>
      <c r="N14" s="182"/>
      <c r="O14" s="182"/>
      <c r="P14" s="183"/>
      <c r="Q14" s="171">
        <v>3</v>
      </c>
      <c r="R14" s="163">
        <v>2</v>
      </c>
      <c r="S14" s="76">
        <v>4</v>
      </c>
      <c r="T14" s="165">
        <v>3</v>
      </c>
      <c r="U14" s="204">
        <f t="shared" si="0"/>
        <v>3.3333333333333335</v>
      </c>
      <c r="V14" s="11"/>
      <c r="W14" s="11">
        <v>150</v>
      </c>
      <c r="X14" s="11">
        <v>40</v>
      </c>
      <c r="Y14" s="11">
        <v>110</v>
      </c>
    </row>
    <row r="15" spans="1:25" s="12" customFormat="1" ht="12.75">
      <c r="A15" s="14">
        <v>11</v>
      </c>
      <c r="B15" s="159"/>
      <c r="C15" s="154" t="s">
        <v>222</v>
      </c>
      <c r="D15" s="162">
        <v>2</v>
      </c>
      <c r="E15" s="75">
        <v>4</v>
      </c>
      <c r="F15" s="162">
        <v>2</v>
      </c>
      <c r="G15" s="75">
        <v>5</v>
      </c>
      <c r="H15" s="75">
        <v>3</v>
      </c>
      <c r="I15" s="75">
        <v>3</v>
      </c>
      <c r="J15" s="162">
        <v>2</v>
      </c>
      <c r="K15" s="76">
        <v>3</v>
      </c>
      <c r="L15" s="181"/>
      <c r="M15" s="182"/>
      <c r="N15" s="182"/>
      <c r="O15" s="182"/>
      <c r="P15" s="183"/>
      <c r="Q15" s="171">
        <v>3</v>
      </c>
      <c r="R15" s="163">
        <v>2</v>
      </c>
      <c r="S15" s="163">
        <v>2</v>
      </c>
      <c r="T15" s="165">
        <v>3</v>
      </c>
      <c r="U15" s="204">
        <f t="shared" si="0"/>
        <v>2.8333333333333335</v>
      </c>
      <c r="V15" s="11"/>
      <c r="W15" s="11">
        <v>212</v>
      </c>
      <c r="X15" s="11"/>
      <c r="Y15" s="11">
        <v>212</v>
      </c>
    </row>
    <row r="16" spans="1:25" s="12" customFormat="1" ht="12.75">
      <c r="A16" s="14">
        <v>12</v>
      </c>
      <c r="B16" s="155"/>
      <c r="C16" s="154" t="s">
        <v>223</v>
      </c>
      <c r="D16" s="162">
        <v>2</v>
      </c>
      <c r="E16" s="75">
        <v>5</v>
      </c>
      <c r="F16" s="162">
        <v>2</v>
      </c>
      <c r="G16" s="75">
        <v>3</v>
      </c>
      <c r="H16" s="162">
        <v>2</v>
      </c>
      <c r="I16" s="75">
        <v>3</v>
      </c>
      <c r="J16" s="75">
        <v>3</v>
      </c>
      <c r="K16" s="163">
        <v>2</v>
      </c>
      <c r="L16" s="181"/>
      <c r="M16" s="182"/>
      <c r="N16" s="182"/>
      <c r="O16" s="182"/>
      <c r="P16" s="183"/>
      <c r="Q16" s="171">
        <v>4</v>
      </c>
      <c r="R16" s="163">
        <v>2</v>
      </c>
      <c r="S16" s="76">
        <v>4</v>
      </c>
      <c r="T16" s="166" t="s">
        <v>20</v>
      </c>
      <c r="U16" s="204">
        <f t="shared" si="0"/>
        <v>2.6666666666666665</v>
      </c>
      <c r="V16" s="11"/>
      <c r="W16" s="11">
        <v>210</v>
      </c>
      <c r="X16" s="11">
        <v>56</v>
      </c>
      <c r="Y16" s="11">
        <v>154</v>
      </c>
    </row>
    <row r="17" spans="1:25" s="12" customFormat="1" ht="12.75">
      <c r="A17" s="14">
        <v>13</v>
      </c>
      <c r="B17" s="159"/>
      <c r="C17" s="154" t="s">
        <v>224</v>
      </c>
      <c r="D17" s="75">
        <v>3</v>
      </c>
      <c r="E17" s="75">
        <v>4</v>
      </c>
      <c r="F17" s="162">
        <v>2</v>
      </c>
      <c r="G17" s="75">
        <v>4</v>
      </c>
      <c r="H17" s="75">
        <v>3</v>
      </c>
      <c r="I17" s="162">
        <v>2</v>
      </c>
      <c r="J17" s="75">
        <v>2</v>
      </c>
      <c r="K17" s="76">
        <v>4</v>
      </c>
      <c r="L17" s="181"/>
      <c r="M17" s="182"/>
      <c r="N17" s="182"/>
      <c r="O17" s="182"/>
      <c r="P17" s="183"/>
      <c r="Q17" s="171">
        <v>3</v>
      </c>
      <c r="R17" s="75">
        <v>4</v>
      </c>
      <c r="S17" s="75">
        <v>3</v>
      </c>
      <c r="T17" s="165">
        <v>4</v>
      </c>
      <c r="U17" s="204">
        <f t="shared" si="0"/>
        <v>3.1666666666666665</v>
      </c>
      <c r="V17" s="11"/>
      <c r="W17" s="11">
        <v>210</v>
      </c>
      <c r="X17" s="11">
        <v>96</v>
      </c>
      <c r="Y17" s="11">
        <v>114</v>
      </c>
    </row>
    <row r="18" spans="1:25" s="12" customFormat="1" ht="12.75">
      <c r="A18" s="14">
        <v>14</v>
      </c>
      <c r="B18" s="156"/>
      <c r="C18" s="154" t="s">
        <v>225</v>
      </c>
      <c r="D18" s="75">
        <v>3</v>
      </c>
      <c r="E18" s="75">
        <v>4</v>
      </c>
      <c r="F18" s="162">
        <v>2</v>
      </c>
      <c r="G18" s="75">
        <v>3</v>
      </c>
      <c r="H18" s="75">
        <v>3</v>
      </c>
      <c r="I18" s="162">
        <v>2</v>
      </c>
      <c r="J18" s="75">
        <v>3</v>
      </c>
      <c r="K18" s="163">
        <v>2</v>
      </c>
      <c r="L18" s="181"/>
      <c r="M18" s="182"/>
      <c r="N18" s="182"/>
      <c r="O18" s="182"/>
      <c r="P18" s="183"/>
      <c r="Q18" s="171">
        <v>3</v>
      </c>
      <c r="R18" s="162">
        <v>2</v>
      </c>
      <c r="S18" s="162">
        <v>2</v>
      </c>
      <c r="T18" s="166" t="s">
        <v>20</v>
      </c>
      <c r="U18" s="204">
        <f t="shared" si="0"/>
        <v>2.4166666666666665</v>
      </c>
      <c r="V18" s="11"/>
      <c r="W18" s="11">
        <v>200</v>
      </c>
      <c r="X18" s="11">
        <v>26</v>
      </c>
      <c r="Y18" s="11">
        <v>174</v>
      </c>
    </row>
    <row r="19" spans="1:25" s="12" customFormat="1" ht="12.75">
      <c r="A19" s="14">
        <v>15</v>
      </c>
      <c r="B19" s="159"/>
      <c r="C19" s="154" t="s">
        <v>226</v>
      </c>
      <c r="D19" s="75">
        <v>3</v>
      </c>
      <c r="E19" s="75">
        <v>5</v>
      </c>
      <c r="F19" s="75">
        <v>3</v>
      </c>
      <c r="G19" s="75">
        <v>5</v>
      </c>
      <c r="H19" s="75">
        <v>4</v>
      </c>
      <c r="I19" s="75">
        <v>5</v>
      </c>
      <c r="J19" s="75">
        <v>4</v>
      </c>
      <c r="K19" s="76">
        <v>4</v>
      </c>
      <c r="L19" s="181"/>
      <c r="M19" s="182"/>
      <c r="N19" s="182"/>
      <c r="O19" s="182"/>
      <c r="P19" s="183"/>
      <c r="Q19" s="171">
        <v>4</v>
      </c>
      <c r="R19" s="75">
        <v>3</v>
      </c>
      <c r="S19" s="75">
        <v>4</v>
      </c>
      <c r="T19" s="165">
        <v>4</v>
      </c>
      <c r="U19" s="204">
        <f t="shared" si="0"/>
        <v>4</v>
      </c>
      <c r="V19" s="11"/>
      <c r="W19" s="11">
        <v>38</v>
      </c>
      <c r="X19" s="11"/>
      <c r="Y19" s="11">
        <v>38</v>
      </c>
    </row>
    <row r="20" spans="1:25" s="12" customFormat="1" ht="12.75">
      <c r="A20" s="14">
        <v>16</v>
      </c>
      <c r="B20" s="160"/>
      <c r="C20" s="154" t="s">
        <v>227</v>
      </c>
      <c r="D20" s="75">
        <v>4</v>
      </c>
      <c r="E20" s="75">
        <v>5</v>
      </c>
      <c r="F20" s="75">
        <v>5</v>
      </c>
      <c r="G20" s="75">
        <v>5</v>
      </c>
      <c r="H20" s="75">
        <v>5</v>
      </c>
      <c r="I20" s="75">
        <v>4</v>
      </c>
      <c r="J20" s="75">
        <v>5</v>
      </c>
      <c r="K20" s="76">
        <v>5</v>
      </c>
      <c r="L20" s="181"/>
      <c r="M20" s="182"/>
      <c r="N20" s="182"/>
      <c r="O20" s="182"/>
      <c r="P20" s="183"/>
      <c r="Q20" s="171">
        <v>4</v>
      </c>
      <c r="R20" s="75">
        <v>5</v>
      </c>
      <c r="S20" s="75">
        <v>4</v>
      </c>
      <c r="T20" s="165">
        <v>5</v>
      </c>
      <c r="U20" s="204">
        <f t="shared" si="0"/>
        <v>4.666666666666667</v>
      </c>
      <c r="V20" s="11"/>
      <c r="W20" s="11">
        <v>4</v>
      </c>
      <c r="X20" s="11"/>
      <c r="Y20" s="11">
        <v>4</v>
      </c>
    </row>
    <row r="21" spans="1:25" s="12" customFormat="1" ht="12.75">
      <c r="A21" s="14">
        <v>17</v>
      </c>
      <c r="B21" s="160"/>
      <c r="C21" s="154" t="s">
        <v>228</v>
      </c>
      <c r="D21" s="75">
        <v>3</v>
      </c>
      <c r="E21" s="162">
        <v>2</v>
      </c>
      <c r="F21" s="75">
        <v>4</v>
      </c>
      <c r="G21" s="75">
        <v>3</v>
      </c>
      <c r="H21" s="75">
        <v>3</v>
      </c>
      <c r="I21" s="75">
        <v>3</v>
      </c>
      <c r="J21" s="162">
        <v>2</v>
      </c>
      <c r="K21" s="76">
        <v>4</v>
      </c>
      <c r="L21" s="181"/>
      <c r="M21" s="182"/>
      <c r="N21" s="182"/>
      <c r="O21" s="182"/>
      <c r="P21" s="183"/>
      <c r="Q21" s="171">
        <v>3</v>
      </c>
      <c r="R21" s="75">
        <v>3</v>
      </c>
      <c r="S21" s="75">
        <v>5</v>
      </c>
      <c r="T21" s="165">
        <v>3</v>
      </c>
      <c r="U21" s="204">
        <f t="shared" si="0"/>
        <v>3.1666666666666665</v>
      </c>
      <c r="V21" s="11"/>
      <c r="W21" s="11">
        <v>34</v>
      </c>
      <c r="X21" s="11"/>
      <c r="Y21" s="11">
        <v>34</v>
      </c>
    </row>
    <row r="22" spans="1:25" s="12" customFormat="1" ht="13.5" thickBot="1">
      <c r="A22" s="14">
        <v>18</v>
      </c>
      <c r="B22" s="160"/>
      <c r="C22" s="154" t="s">
        <v>229</v>
      </c>
      <c r="D22" s="75">
        <v>5</v>
      </c>
      <c r="E22" s="75">
        <v>5</v>
      </c>
      <c r="F22" s="162">
        <v>2</v>
      </c>
      <c r="G22" s="75">
        <v>5</v>
      </c>
      <c r="H22" s="75">
        <v>3</v>
      </c>
      <c r="I22" s="75">
        <v>3</v>
      </c>
      <c r="J22" s="75">
        <v>3</v>
      </c>
      <c r="K22" s="76">
        <v>5</v>
      </c>
      <c r="L22" s="181"/>
      <c r="M22" s="182"/>
      <c r="N22" s="182"/>
      <c r="O22" s="182"/>
      <c r="P22" s="183"/>
      <c r="Q22" s="173">
        <v>5</v>
      </c>
      <c r="R22" s="167">
        <v>3</v>
      </c>
      <c r="S22" s="167">
        <v>4</v>
      </c>
      <c r="T22" s="168" t="s">
        <v>20</v>
      </c>
      <c r="U22" s="204">
        <f t="shared" si="0"/>
        <v>3.5833333333333335</v>
      </c>
      <c r="V22" s="11"/>
      <c r="W22" s="11">
        <v>66</v>
      </c>
      <c r="X22" s="11">
        <v>18</v>
      </c>
      <c r="Y22" s="11">
        <v>48</v>
      </c>
    </row>
    <row r="23" spans="1:25" s="12" customFormat="1" ht="12" thickBot="1">
      <c r="A23" s="38"/>
      <c r="B23" s="39" t="s">
        <v>10</v>
      </c>
      <c r="C23" s="39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1"/>
      <c r="Q23" s="38"/>
      <c r="R23" s="40"/>
      <c r="S23" s="40"/>
      <c r="T23" s="42"/>
      <c r="U23" s="53">
        <f>SUM(U5:U22)</f>
        <v>63.166666666666664</v>
      </c>
      <c r="V23" s="40"/>
      <c r="W23" s="40">
        <f>SUM(W5:W22)</f>
        <v>1830</v>
      </c>
      <c r="X23" s="54">
        <f>SUM(X5:X22)</f>
        <v>358</v>
      </c>
      <c r="Y23" s="42">
        <f>SUM(Y5:Y22)</f>
        <v>1472</v>
      </c>
    </row>
    <row r="24" spans="1:25" ht="16.5" customHeight="1" thickBot="1">
      <c r="A24" s="1"/>
      <c r="B24" s="2"/>
      <c r="C24" s="2"/>
      <c r="D24" s="2"/>
      <c r="E24" s="2"/>
      <c r="F24" s="2"/>
      <c r="G24" s="2"/>
      <c r="H24" s="2"/>
      <c r="I24" s="2"/>
      <c r="J24" s="2"/>
      <c r="K24" s="2">
        <v>4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49">
        <v>435</v>
      </c>
    </row>
    <row r="25" spans="1:25" ht="11.25" customHeight="1">
      <c r="A25" s="7"/>
      <c r="B25" s="8"/>
      <c r="C25" s="8"/>
      <c r="D25" s="9"/>
      <c r="E25" s="9"/>
      <c r="F25" s="9"/>
      <c r="G25" s="9"/>
      <c r="H25" s="9"/>
      <c r="I25" s="9"/>
      <c r="J25" s="9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3"/>
    </row>
    <row r="26" spans="1:25" ht="15.75" customHeight="1">
      <c r="A26" s="1"/>
      <c r="B26" s="113"/>
      <c r="C26" s="113"/>
      <c r="D26" s="113"/>
      <c r="E26" s="2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3"/>
    </row>
    <row r="27" spans="1:25" ht="14.25" customHeight="1">
      <c r="A27" s="1"/>
      <c r="B27" s="112"/>
      <c r="C27" s="113"/>
      <c r="D27" s="113"/>
      <c r="E27" s="113"/>
      <c r="F27" s="113"/>
      <c r="G27" s="113"/>
      <c r="H27" s="2"/>
      <c r="I27" s="2"/>
      <c r="J27" s="2"/>
      <c r="K27" s="2"/>
      <c r="L27" s="2"/>
      <c r="M27" s="2"/>
      <c r="N27" s="9"/>
      <c r="O27" s="9"/>
      <c r="P27" s="9"/>
      <c r="Q27" s="9"/>
      <c r="R27" s="9"/>
      <c r="S27" s="9"/>
      <c r="T27" s="9"/>
      <c r="U27" s="9"/>
      <c r="V27" s="9"/>
      <c r="W27" s="9"/>
      <c r="X27" s="2"/>
      <c r="Y27" s="3"/>
    </row>
    <row r="28" spans="1:25" ht="13.5" customHeight="1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3"/>
    </row>
    <row r="29" spans="1:25" ht="11.25" customHeight="1">
      <c r="A29" s="4"/>
      <c r="B29" s="5" t="s">
        <v>6</v>
      </c>
      <c r="C29" s="5"/>
      <c r="D29" s="5"/>
      <c r="E29" s="5"/>
      <c r="F29" s="114" t="s">
        <v>7</v>
      </c>
      <c r="G29" s="114"/>
      <c r="H29" s="114"/>
      <c r="I29" s="114"/>
      <c r="J29" s="114"/>
      <c r="K29" s="114"/>
      <c r="L29" s="114"/>
      <c r="M29" s="114"/>
      <c r="N29" s="114"/>
      <c r="O29" s="5"/>
      <c r="P29" s="5"/>
      <c r="Q29" s="114" t="s">
        <v>8</v>
      </c>
      <c r="R29" s="114"/>
      <c r="S29" s="114"/>
      <c r="T29" s="114"/>
      <c r="U29" s="114"/>
      <c r="V29" s="114"/>
      <c r="W29" s="114"/>
      <c r="X29" s="114"/>
      <c r="Y29" s="6"/>
    </row>
  </sheetData>
  <sheetProtection/>
  <mergeCells count="19">
    <mergeCell ref="A1:Y1"/>
    <mergeCell ref="A2:Y2"/>
    <mergeCell ref="A3:A4"/>
    <mergeCell ref="B3:B4"/>
    <mergeCell ref="D3:P3"/>
    <mergeCell ref="Q3:T3"/>
    <mergeCell ref="U3:U4"/>
    <mergeCell ref="V3:V4"/>
    <mergeCell ref="W3:W4"/>
    <mergeCell ref="X3:X4"/>
    <mergeCell ref="B27:G27"/>
    <mergeCell ref="F29:N29"/>
    <mergeCell ref="Q29:X29"/>
    <mergeCell ref="Y3:Y4"/>
    <mergeCell ref="K25:R25"/>
    <mergeCell ref="S25:X25"/>
    <mergeCell ref="B26:D26"/>
    <mergeCell ref="F26:O26"/>
    <mergeCell ref="P26:X2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48"/>
  <sheetViews>
    <sheetView zoomScalePageLayoutView="0" workbookViewId="0" topLeftCell="A7">
      <selection activeCell="B5" sqref="B5:B41"/>
    </sheetView>
  </sheetViews>
  <sheetFormatPr defaultColWidth="9.00390625" defaultRowHeight="12.75"/>
  <cols>
    <col min="1" max="1" width="2.75390625" style="0" customWidth="1"/>
    <col min="2" max="2" width="29.375" style="0" customWidth="1"/>
    <col min="3" max="3" width="15.75390625" style="0" customWidth="1"/>
    <col min="4" max="4" width="3.625" style="0" customWidth="1"/>
    <col min="5" max="7" width="3.875" style="0" customWidth="1"/>
    <col min="8" max="8" width="3.625" style="0" customWidth="1"/>
    <col min="9" max="9" width="3.75390625" style="0" customWidth="1"/>
    <col min="10" max="10" width="3.625" style="0" customWidth="1"/>
    <col min="11" max="11" width="7.00390625" style="0" customWidth="1"/>
    <col min="12" max="12" width="7.375" style="0" customWidth="1"/>
    <col min="13" max="13" width="5.00390625" style="0" customWidth="1"/>
    <col min="14" max="15" width="3.375" style="0" customWidth="1"/>
    <col min="16" max="16" width="3.625" style="0" customWidth="1"/>
    <col min="17" max="17" width="4.625" style="0" customWidth="1"/>
    <col min="18" max="18" width="4.875" style="0" customWidth="1"/>
    <col min="19" max="19" width="3.75390625" style="0" customWidth="1"/>
    <col min="20" max="20" width="4.375" style="0" customWidth="1"/>
    <col min="21" max="21" width="6.00390625" style="0" customWidth="1"/>
    <col min="22" max="22" width="7.75390625" style="0" customWidth="1"/>
    <col min="23" max="23" width="5.75390625" style="0" customWidth="1"/>
    <col min="24" max="24" width="5.625" style="0" customWidth="1"/>
    <col min="25" max="25" width="5.875" style="0" customWidth="1"/>
  </cols>
  <sheetData>
    <row r="1" spans="1:25" ht="31.5" customHeight="1">
      <c r="A1" s="120" t="s">
        <v>278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2"/>
    </row>
    <row r="2" spans="1:25" ht="13.5" thickBot="1">
      <c r="A2" s="123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5"/>
      <c r="R2" s="125"/>
      <c r="S2" s="125"/>
      <c r="T2" s="125"/>
      <c r="U2" s="124"/>
      <c r="V2" s="124"/>
      <c r="W2" s="124"/>
      <c r="X2" s="124"/>
      <c r="Y2" s="126"/>
    </row>
    <row r="3" spans="1:25" ht="37.5" customHeight="1">
      <c r="A3" s="127" t="s">
        <v>0</v>
      </c>
      <c r="B3" s="118" t="s">
        <v>1</v>
      </c>
      <c r="C3" s="152"/>
      <c r="D3" s="120" t="s">
        <v>11</v>
      </c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9" t="s">
        <v>12</v>
      </c>
      <c r="R3" s="130"/>
      <c r="S3" s="130"/>
      <c r="T3" s="131"/>
      <c r="U3" s="132" t="s">
        <v>5</v>
      </c>
      <c r="V3" s="134" t="s">
        <v>9</v>
      </c>
      <c r="W3" s="115" t="s">
        <v>4</v>
      </c>
      <c r="X3" s="115" t="s">
        <v>3</v>
      </c>
      <c r="Y3" s="115" t="s">
        <v>2</v>
      </c>
    </row>
    <row r="4" spans="1:25" ht="135.75" customHeight="1">
      <c r="A4" s="128"/>
      <c r="B4" s="119"/>
      <c r="C4" s="57"/>
      <c r="D4" s="176" t="s">
        <v>181</v>
      </c>
      <c r="E4" s="176" t="s">
        <v>15</v>
      </c>
      <c r="F4" s="176" t="s">
        <v>23</v>
      </c>
      <c r="G4" s="177" t="s">
        <v>179</v>
      </c>
      <c r="H4" s="177" t="s">
        <v>25</v>
      </c>
      <c r="I4" s="177" t="s">
        <v>24</v>
      </c>
      <c r="J4" s="177" t="s">
        <v>274</v>
      </c>
      <c r="K4" s="177" t="s">
        <v>275</v>
      </c>
      <c r="L4" s="177" t="s">
        <v>276</v>
      </c>
      <c r="M4" s="177" t="s">
        <v>277</v>
      </c>
      <c r="N4" s="13"/>
      <c r="O4" s="13"/>
      <c r="P4" s="19"/>
      <c r="Q4" s="185" t="s">
        <v>271</v>
      </c>
      <c r="R4" s="177" t="s">
        <v>272</v>
      </c>
      <c r="S4" s="177" t="s">
        <v>211</v>
      </c>
      <c r="T4" s="186" t="s">
        <v>273</v>
      </c>
      <c r="U4" s="133"/>
      <c r="V4" s="135"/>
      <c r="W4" s="116"/>
      <c r="X4" s="116"/>
      <c r="Y4" s="116"/>
    </row>
    <row r="5" spans="1:25" s="12" customFormat="1" ht="12">
      <c r="A5" s="14">
        <v>1</v>
      </c>
      <c r="B5" s="14"/>
      <c r="C5" s="14" t="s">
        <v>235</v>
      </c>
      <c r="D5" s="200">
        <v>3</v>
      </c>
      <c r="E5" s="200">
        <v>4</v>
      </c>
      <c r="F5" s="200">
        <v>5</v>
      </c>
      <c r="G5" s="178">
        <v>4</v>
      </c>
      <c r="H5" s="179">
        <v>2</v>
      </c>
      <c r="I5" s="83">
        <v>3</v>
      </c>
      <c r="J5" s="178">
        <v>4</v>
      </c>
      <c r="K5" s="180">
        <v>2</v>
      </c>
      <c r="L5" s="179">
        <v>2</v>
      </c>
      <c r="M5" s="179">
        <v>2</v>
      </c>
      <c r="N5" s="170"/>
      <c r="O5" s="170"/>
      <c r="P5" s="254"/>
      <c r="Q5" s="187" t="s">
        <v>20</v>
      </c>
      <c r="R5" s="83">
        <v>3</v>
      </c>
      <c r="S5" s="83">
        <v>3</v>
      </c>
      <c r="T5" s="188">
        <v>4</v>
      </c>
      <c r="U5" s="203">
        <f>SUM(D5:T5)/14</f>
        <v>2.9285714285714284</v>
      </c>
      <c r="V5" s="15"/>
      <c r="W5" s="15">
        <v>138</v>
      </c>
      <c r="X5" s="15">
        <v>66</v>
      </c>
      <c r="Y5" s="15">
        <v>72</v>
      </c>
    </row>
    <row r="6" spans="1:25" s="12" customFormat="1" ht="12">
      <c r="A6" s="14">
        <v>2</v>
      </c>
      <c r="B6" s="14"/>
      <c r="C6" s="14" t="s">
        <v>212</v>
      </c>
      <c r="D6" s="200">
        <v>3</v>
      </c>
      <c r="E6" s="200">
        <v>3</v>
      </c>
      <c r="F6" s="200">
        <v>5</v>
      </c>
      <c r="G6" s="178">
        <v>5</v>
      </c>
      <c r="H6" s="179">
        <v>2</v>
      </c>
      <c r="I6" s="83">
        <v>3</v>
      </c>
      <c r="J6" s="178">
        <v>5</v>
      </c>
      <c r="K6" s="180">
        <v>2</v>
      </c>
      <c r="L6" s="179">
        <v>2</v>
      </c>
      <c r="M6" s="179">
        <v>2</v>
      </c>
      <c r="N6" s="170"/>
      <c r="O6" s="170"/>
      <c r="P6" s="254"/>
      <c r="Q6" s="189">
        <v>3</v>
      </c>
      <c r="R6" s="83">
        <v>5</v>
      </c>
      <c r="S6" s="178">
        <v>3</v>
      </c>
      <c r="T6" s="188">
        <v>3</v>
      </c>
      <c r="U6" s="203">
        <f aca="true" t="shared" si="0" ref="U6:U41">SUM(D6:T6)/14</f>
        <v>3.2857142857142856</v>
      </c>
      <c r="V6" s="15"/>
      <c r="W6" s="15">
        <v>86</v>
      </c>
      <c r="X6" s="15">
        <v>14</v>
      </c>
      <c r="Y6" s="15">
        <v>72</v>
      </c>
    </row>
    <row r="7" spans="1:25" s="12" customFormat="1" ht="12">
      <c r="A7" s="14">
        <v>3</v>
      </c>
      <c r="B7" s="14"/>
      <c r="C7" s="14" t="s">
        <v>236</v>
      </c>
      <c r="D7" s="200">
        <v>5</v>
      </c>
      <c r="E7" s="200">
        <v>4</v>
      </c>
      <c r="F7" s="200">
        <v>5</v>
      </c>
      <c r="G7" s="178">
        <v>4</v>
      </c>
      <c r="H7" s="83">
        <v>5</v>
      </c>
      <c r="I7" s="83">
        <v>3</v>
      </c>
      <c r="J7" s="178">
        <v>4</v>
      </c>
      <c r="K7" s="180">
        <v>2</v>
      </c>
      <c r="L7" s="83">
        <v>3</v>
      </c>
      <c r="M7" s="83">
        <v>3</v>
      </c>
      <c r="N7" s="170"/>
      <c r="O7" s="170"/>
      <c r="P7" s="254"/>
      <c r="Q7" s="187" t="s">
        <v>20</v>
      </c>
      <c r="R7" s="83">
        <v>3</v>
      </c>
      <c r="S7" s="83">
        <v>4</v>
      </c>
      <c r="T7" s="190" t="s">
        <v>20</v>
      </c>
      <c r="U7" s="203">
        <f t="shared" si="0"/>
        <v>3.2142857142857144</v>
      </c>
      <c r="V7" s="15"/>
      <c r="W7" s="15">
        <v>58</v>
      </c>
      <c r="X7" s="15">
        <v>38</v>
      </c>
      <c r="Y7" s="15">
        <v>20</v>
      </c>
    </row>
    <row r="8" spans="1:25" s="12" customFormat="1" ht="12">
      <c r="A8" s="14">
        <v>4</v>
      </c>
      <c r="B8" s="14"/>
      <c r="C8" s="14" t="s">
        <v>237</v>
      </c>
      <c r="D8" s="200">
        <v>5</v>
      </c>
      <c r="E8" s="200">
        <v>3</v>
      </c>
      <c r="F8" s="200">
        <v>5</v>
      </c>
      <c r="G8" s="178">
        <v>3</v>
      </c>
      <c r="H8" s="83">
        <v>4</v>
      </c>
      <c r="I8" s="83">
        <v>4</v>
      </c>
      <c r="J8" s="178">
        <v>3</v>
      </c>
      <c r="K8" s="180">
        <v>2</v>
      </c>
      <c r="L8" s="179">
        <v>2</v>
      </c>
      <c r="M8" s="179" t="s">
        <v>22</v>
      </c>
      <c r="N8" s="170"/>
      <c r="O8" s="170"/>
      <c r="P8" s="254"/>
      <c r="Q8" s="189">
        <v>5</v>
      </c>
      <c r="R8" s="179">
        <v>2</v>
      </c>
      <c r="S8" s="178">
        <v>3</v>
      </c>
      <c r="T8" s="190" t="s">
        <v>20</v>
      </c>
      <c r="U8" s="203">
        <f t="shared" si="0"/>
        <v>2.9285714285714284</v>
      </c>
      <c r="V8" s="15"/>
      <c r="W8" s="15">
        <v>136</v>
      </c>
      <c r="X8" s="15"/>
      <c r="Y8" s="15">
        <v>136</v>
      </c>
    </row>
    <row r="9" spans="1:25" s="12" customFormat="1" ht="12">
      <c r="A9" s="14">
        <v>5</v>
      </c>
      <c r="B9" s="14"/>
      <c r="C9" s="14" t="s">
        <v>238</v>
      </c>
      <c r="D9" s="200">
        <v>4</v>
      </c>
      <c r="E9" s="200">
        <v>3</v>
      </c>
      <c r="F9" s="200">
        <v>5</v>
      </c>
      <c r="G9" s="178">
        <v>3</v>
      </c>
      <c r="H9" s="83">
        <v>3</v>
      </c>
      <c r="I9" s="83">
        <v>3</v>
      </c>
      <c r="J9" s="180">
        <v>2</v>
      </c>
      <c r="K9" s="180">
        <v>2</v>
      </c>
      <c r="L9" s="179">
        <v>2</v>
      </c>
      <c r="M9" s="179" t="s">
        <v>22</v>
      </c>
      <c r="N9" s="170"/>
      <c r="O9" s="170"/>
      <c r="P9" s="254"/>
      <c r="Q9" s="187" t="s">
        <v>20</v>
      </c>
      <c r="R9" s="179">
        <v>2</v>
      </c>
      <c r="S9" s="178">
        <v>3</v>
      </c>
      <c r="T9" s="190" t="s">
        <v>20</v>
      </c>
      <c r="U9" s="203">
        <f t="shared" si="0"/>
        <v>2.2857142857142856</v>
      </c>
      <c r="V9" s="15">
        <v>2</v>
      </c>
      <c r="W9" s="15">
        <v>196</v>
      </c>
      <c r="X9" s="15"/>
      <c r="Y9" s="15">
        <v>196</v>
      </c>
    </row>
    <row r="10" spans="1:25" s="12" customFormat="1" ht="12">
      <c r="A10" s="14">
        <v>6</v>
      </c>
      <c r="B10" s="14"/>
      <c r="C10" s="14" t="s">
        <v>239</v>
      </c>
      <c r="D10" s="200">
        <v>5</v>
      </c>
      <c r="E10" s="200">
        <v>5</v>
      </c>
      <c r="F10" s="200">
        <v>5</v>
      </c>
      <c r="G10" s="178">
        <v>5</v>
      </c>
      <c r="H10" s="83">
        <v>5</v>
      </c>
      <c r="I10" s="83">
        <v>4</v>
      </c>
      <c r="J10" s="178">
        <v>5</v>
      </c>
      <c r="K10" s="178">
        <v>5</v>
      </c>
      <c r="L10" s="83">
        <v>5</v>
      </c>
      <c r="M10" s="83">
        <v>5</v>
      </c>
      <c r="N10" s="170"/>
      <c r="O10" s="170"/>
      <c r="P10" s="254"/>
      <c r="Q10" s="189">
        <v>5</v>
      </c>
      <c r="R10" s="83">
        <v>5</v>
      </c>
      <c r="S10" s="178">
        <v>5</v>
      </c>
      <c r="T10" s="188">
        <v>4</v>
      </c>
      <c r="U10" s="203">
        <f t="shared" si="0"/>
        <v>4.857142857142857</v>
      </c>
      <c r="V10" s="15"/>
      <c r="W10" s="15">
        <v>32</v>
      </c>
      <c r="X10" s="15">
        <v>26</v>
      </c>
      <c r="Y10" s="15">
        <v>6</v>
      </c>
    </row>
    <row r="11" spans="1:25" s="12" customFormat="1" ht="12">
      <c r="A11" s="14">
        <v>7</v>
      </c>
      <c r="B11" s="14"/>
      <c r="C11" s="14" t="s">
        <v>240</v>
      </c>
      <c r="D11" s="200">
        <v>3</v>
      </c>
      <c r="E11" s="201">
        <v>2</v>
      </c>
      <c r="F11" s="201">
        <v>2</v>
      </c>
      <c r="G11" s="180" t="s">
        <v>22</v>
      </c>
      <c r="H11" s="83">
        <v>3</v>
      </c>
      <c r="I11" s="83">
        <v>4</v>
      </c>
      <c r="J11" s="178">
        <v>3</v>
      </c>
      <c r="K11" s="180">
        <v>2</v>
      </c>
      <c r="L11" s="179">
        <v>2</v>
      </c>
      <c r="M11" s="179" t="s">
        <v>22</v>
      </c>
      <c r="N11" s="170"/>
      <c r="O11" s="170"/>
      <c r="P11" s="254"/>
      <c r="Q11" s="187" t="s">
        <v>20</v>
      </c>
      <c r="R11" s="179">
        <v>2</v>
      </c>
      <c r="S11" s="178">
        <v>3</v>
      </c>
      <c r="T11" s="190" t="s">
        <v>20</v>
      </c>
      <c r="U11" s="203">
        <f t="shared" si="0"/>
        <v>1.8571428571428572</v>
      </c>
      <c r="V11" s="15"/>
      <c r="W11" s="15">
        <v>166</v>
      </c>
      <c r="X11" s="15"/>
      <c r="Y11" s="15">
        <v>166</v>
      </c>
    </row>
    <row r="12" spans="1:25" s="12" customFormat="1" ht="12">
      <c r="A12" s="14">
        <v>8</v>
      </c>
      <c r="B12" s="14"/>
      <c r="C12" s="14" t="s">
        <v>241</v>
      </c>
      <c r="D12" s="200">
        <v>4</v>
      </c>
      <c r="E12" s="200">
        <v>4</v>
      </c>
      <c r="F12" s="200">
        <v>5</v>
      </c>
      <c r="G12" s="180">
        <v>2</v>
      </c>
      <c r="H12" s="83">
        <v>5</v>
      </c>
      <c r="I12" s="83">
        <v>4</v>
      </c>
      <c r="J12" s="178">
        <v>5</v>
      </c>
      <c r="K12" s="178">
        <v>4</v>
      </c>
      <c r="L12" s="83">
        <v>3</v>
      </c>
      <c r="M12" s="83">
        <v>4</v>
      </c>
      <c r="N12" s="170"/>
      <c r="O12" s="170"/>
      <c r="P12" s="254"/>
      <c r="Q12" s="189">
        <v>4</v>
      </c>
      <c r="R12" s="83">
        <v>4</v>
      </c>
      <c r="S12" s="178">
        <v>4</v>
      </c>
      <c r="T12" s="188">
        <v>4</v>
      </c>
      <c r="U12" s="203">
        <f t="shared" si="0"/>
        <v>4</v>
      </c>
      <c r="V12" s="15"/>
      <c r="W12" s="15">
        <v>130</v>
      </c>
      <c r="X12" s="15">
        <v>92</v>
      </c>
      <c r="Y12" s="15">
        <v>38</v>
      </c>
    </row>
    <row r="13" spans="1:25" s="12" customFormat="1" ht="12">
      <c r="A13" s="14">
        <v>9</v>
      </c>
      <c r="B13" s="14"/>
      <c r="C13" s="14" t="s">
        <v>242</v>
      </c>
      <c r="D13" s="200"/>
      <c r="E13" s="200"/>
      <c r="F13" s="200"/>
      <c r="G13" s="178"/>
      <c r="H13" s="83">
        <v>5</v>
      </c>
      <c r="I13" s="83">
        <v>5</v>
      </c>
      <c r="J13" s="178">
        <v>5</v>
      </c>
      <c r="K13" s="178">
        <v>5</v>
      </c>
      <c r="L13" s="83">
        <v>4</v>
      </c>
      <c r="M13" s="83">
        <v>4</v>
      </c>
      <c r="N13" s="170"/>
      <c r="O13" s="170"/>
      <c r="P13" s="254"/>
      <c r="Q13" s="187"/>
      <c r="R13" s="83">
        <v>4</v>
      </c>
      <c r="S13" s="180"/>
      <c r="T13" s="190" t="s">
        <v>20</v>
      </c>
      <c r="U13" s="203">
        <f t="shared" si="0"/>
        <v>2.2857142857142856</v>
      </c>
      <c r="V13" s="15"/>
      <c r="W13" s="15">
        <v>6</v>
      </c>
      <c r="X13" s="15"/>
      <c r="Y13" s="15">
        <v>6</v>
      </c>
    </row>
    <row r="14" spans="1:25" s="12" customFormat="1" ht="12">
      <c r="A14" s="14">
        <v>10</v>
      </c>
      <c r="B14" s="14"/>
      <c r="C14" s="14" t="s">
        <v>243</v>
      </c>
      <c r="D14" s="200">
        <v>3</v>
      </c>
      <c r="E14" s="201">
        <v>2</v>
      </c>
      <c r="F14" s="200">
        <v>5</v>
      </c>
      <c r="G14" s="178">
        <v>5</v>
      </c>
      <c r="H14" s="83">
        <v>4</v>
      </c>
      <c r="I14" s="83">
        <v>3</v>
      </c>
      <c r="J14" s="180">
        <v>2</v>
      </c>
      <c r="K14" s="180">
        <v>2</v>
      </c>
      <c r="L14" s="179">
        <v>2</v>
      </c>
      <c r="M14" s="179" t="s">
        <v>22</v>
      </c>
      <c r="N14" s="170"/>
      <c r="O14" s="170"/>
      <c r="P14" s="254"/>
      <c r="Q14" s="187" t="s">
        <v>20</v>
      </c>
      <c r="R14" s="83">
        <v>3</v>
      </c>
      <c r="S14" s="178">
        <v>4</v>
      </c>
      <c r="T14" s="190" t="s">
        <v>20</v>
      </c>
      <c r="U14" s="203">
        <f t="shared" si="0"/>
        <v>2.5</v>
      </c>
      <c r="V14" s="15"/>
      <c r="W14" s="15">
        <v>136</v>
      </c>
      <c r="X14" s="15">
        <v>42</v>
      </c>
      <c r="Y14" s="15">
        <v>94</v>
      </c>
    </row>
    <row r="15" spans="1:25" s="12" customFormat="1" ht="12">
      <c r="A15" s="14">
        <v>11</v>
      </c>
      <c r="B15" s="14"/>
      <c r="C15" s="14" t="s">
        <v>244</v>
      </c>
      <c r="D15" s="200"/>
      <c r="E15" s="200"/>
      <c r="F15" s="200"/>
      <c r="G15" s="178"/>
      <c r="H15" s="83">
        <v>5</v>
      </c>
      <c r="I15" s="83">
        <v>5</v>
      </c>
      <c r="J15" s="178">
        <v>5</v>
      </c>
      <c r="K15" s="178">
        <v>4</v>
      </c>
      <c r="L15" s="83">
        <v>4</v>
      </c>
      <c r="M15" s="83">
        <v>4</v>
      </c>
      <c r="N15" s="170"/>
      <c r="O15" s="170"/>
      <c r="P15" s="254"/>
      <c r="Q15" s="187"/>
      <c r="R15" s="83">
        <v>4</v>
      </c>
      <c r="S15" s="180"/>
      <c r="T15" s="190" t="s">
        <v>20</v>
      </c>
      <c r="U15" s="203">
        <f t="shared" si="0"/>
        <v>2.2142857142857144</v>
      </c>
      <c r="V15" s="15">
        <v>7</v>
      </c>
      <c r="W15" s="15">
        <v>6</v>
      </c>
      <c r="X15" s="15"/>
      <c r="Y15" s="15">
        <v>6</v>
      </c>
    </row>
    <row r="16" spans="1:25" s="12" customFormat="1" ht="12">
      <c r="A16" s="14">
        <v>12</v>
      </c>
      <c r="B16" s="14"/>
      <c r="C16" s="14" t="s">
        <v>245</v>
      </c>
      <c r="D16" s="200">
        <v>3</v>
      </c>
      <c r="E16" s="200">
        <v>3</v>
      </c>
      <c r="F16" s="200">
        <v>5</v>
      </c>
      <c r="G16" s="178">
        <v>3</v>
      </c>
      <c r="H16" s="179">
        <v>2</v>
      </c>
      <c r="I16" s="83">
        <v>3</v>
      </c>
      <c r="J16" s="180">
        <v>2</v>
      </c>
      <c r="K16" s="180">
        <v>2</v>
      </c>
      <c r="L16" s="179">
        <v>2</v>
      </c>
      <c r="M16" s="179" t="s">
        <v>22</v>
      </c>
      <c r="N16" s="170"/>
      <c r="O16" s="170"/>
      <c r="P16" s="254"/>
      <c r="Q16" s="187" t="s">
        <v>20</v>
      </c>
      <c r="R16" s="179">
        <v>2</v>
      </c>
      <c r="S16" s="180">
        <v>2</v>
      </c>
      <c r="T16" s="190" t="s">
        <v>20</v>
      </c>
      <c r="U16" s="203">
        <f t="shared" si="0"/>
        <v>2.0714285714285716</v>
      </c>
      <c r="V16" s="15">
        <v>1</v>
      </c>
      <c r="W16" s="15">
        <v>160</v>
      </c>
      <c r="X16" s="15">
        <v>10</v>
      </c>
      <c r="Y16" s="15">
        <v>150</v>
      </c>
    </row>
    <row r="17" spans="1:25" s="12" customFormat="1" ht="12">
      <c r="A17" s="14">
        <v>13</v>
      </c>
      <c r="B17" s="14"/>
      <c r="C17" s="14" t="s">
        <v>246</v>
      </c>
      <c r="D17" s="200">
        <v>3</v>
      </c>
      <c r="E17" s="200">
        <v>4</v>
      </c>
      <c r="F17" s="200">
        <v>5</v>
      </c>
      <c r="G17" s="178">
        <v>3</v>
      </c>
      <c r="H17" s="83">
        <v>4</v>
      </c>
      <c r="I17" s="83">
        <v>3</v>
      </c>
      <c r="J17" s="180">
        <v>2</v>
      </c>
      <c r="K17" s="180">
        <v>2</v>
      </c>
      <c r="L17" s="179">
        <v>2</v>
      </c>
      <c r="M17" s="83">
        <v>3</v>
      </c>
      <c r="N17" s="170"/>
      <c r="O17" s="170"/>
      <c r="P17" s="254"/>
      <c r="Q17" s="187" t="s">
        <v>20</v>
      </c>
      <c r="R17" s="83">
        <v>4</v>
      </c>
      <c r="S17" s="178">
        <v>4</v>
      </c>
      <c r="T17" s="188">
        <v>5</v>
      </c>
      <c r="U17" s="203">
        <f t="shared" si="0"/>
        <v>3.142857142857143</v>
      </c>
      <c r="V17" s="15"/>
      <c r="W17" s="15">
        <v>66</v>
      </c>
      <c r="X17" s="15">
        <v>6</v>
      </c>
      <c r="Y17" s="15">
        <v>60</v>
      </c>
    </row>
    <row r="18" spans="1:25" s="12" customFormat="1" ht="12">
      <c r="A18" s="14">
        <v>14</v>
      </c>
      <c r="B18" s="14"/>
      <c r="C18" s="14" t="s">
        <v>247</v>
      </c>
      <c r="D18" s="200">
        <v>3</v>
      </c>
      <c r="E18" s="201">
        <v>2</v>
      </c>
      <c r="F18" s="200">
        <v>3</v>
      </c>
      <c r="G18" s="178">
        <v>5</v>
      </c>
      <c r="H18" s="83">
        <v>4</v>
      </c>
      <c r="I18" s="179">
        <v>2</v>
      </c>
      <c r="J18" s="180">
        <v>2</v>
      </c>
      <c r="K18" s="180">
        <v>2</v>
      </c>
      <c r="L18" s="179">
        <v>2</v>
      </c>
      <c r="M18" s="179" t="s">
        <v>22</v>
      </c>
      <c r="N18" s="170"/>
      <c r="O18" s="170"/>
      <c r="P18" s="254"/>
      <c r="Q18" s="187" t="s">
        <v>20</v>
      </c>
      <c r="R18" s="179">
        <v>2</v>
      </c>
      <c r="S18" s="83">
        <v>3</v>
      </c>
      <c r="T18" s="190" t="s">
        <v>20</v>
      </c>
      <c r="U18" s="203">
        <f t="shared" si="0"/>
        <v>2.142857142857143</v>
      </c>
      <c r="V18" s="15">
        <v>1</v>
      </c>
      <c r="W18" s="15">
        <v>214</v>
      </c>
      <c r="X18" s="15">
        <v>8</v>
      </c>
      <c r="Y18" s="15">
        <v>206</v>
      </c>
    </row>
    <row r="19" spans="1:25" s="12" customFormat="1" ht="12">
      <c r="A19" s="14">
        <v>15</v>
      </c>
      <c r="B19" s="14"/>
      <c r="C19" s="14" t="s">
        <v>248</v>
      </c>
      <c r="D19" s="201">
        <v>2</v>
      </c>
      <c r="E19" s="201" t="s">
        <v>22</v>
      </c>
      <c r="F19" s="201" t="s">
        <v>22</v>
      </c>
      <c r="G19" s="180">
        <v>2</v>
      </c>
      <c r="H19" s="83">
        <v>4</v>
      </c>
      <c r="I19" s="179"/>
      <c r="J19" s="180">
        <v>2</v>
      </c>
      <c r="K19" s="180">
        <v>2</v>
      </c>
      <c r="L19" s="179">
        <v>2</v>
      </c>
      <c r="M19" s="179" t="s">
        <v>22</v>
      </c>
      <c r="N19" s="170"/>
      <c r="O19" s="170"/>
      <c r="P19" s="254"/>
      <c r="Q19" s="187" t="s">
        <v>20</v>
      </c>
      <c r="R19" s="179">
        <v>2</v>
      </c>
      <c r="S19" s="179" t="s">
        <v>20</v>
      </c>
      <c r="T19" s="190" t="s">
        <v>20</v>
      </c>
      <c r="U19" s="203">
        <f t="shared" si="0"/>
        <v>1.1428571428571428</v>
      </c>
      <c r="V19" s="15"/>
      <c r="W19" s="15">
        <v>410</v>
      </c>
      <c r="X19" s="15">
        <v>410</v>
      </c>
      <c r="Y19" s="15"/>
    </row>
    <row r="20" spans="1:25" s="12" customFormat="1" ht="12">
      <c r="A20" s="14">
        <v>16</v>
      </c>
      <c r="B20" s="14"/>
      <c r="C20" s="14" t="s">
        <v>249</v>
      </c>
      <c r="D20" s="200">
        <v>4</v>
      </c>
      <c r="E20" s="200">
        <v>4</v>
      </c>
      <c r="F20" s="200">
        <v>4</v>
      </c>
      <c r="G20" s="180">
        <v>2</v>
      </c>
      <c r="H20" s="83">
        <v>4</v>
      </c>
      <c r="I20" s="179">
        <v>2</v>
      </c>
      <c r="J20" s="178">
        <v>5</v>
      </c>
      <c r="K20" s="180">
        <v>2</v>
      </c>
      <c r="L20" s="179">
        <v>2</v>
      </c>
      <c r="M20" s="179">
        <v>2</v>
      </c>
      <c r="N20" s="170"/>
      <c r="O20" s="170"/>
      <c r="P20" s="254"/>
      <c r="Q20" s="187" t="s">
        <v>20</v>
      </c>
      <c r="R20" s="83">
        <v>3</v>
      </c>
      <c r="S20" s="83">
        <v>3</v>
      </c>
      <c r="T20" s="190" t="s">
        <v>20</v>
      </c>
      <c r="U20" s="203">
        <f t="shared" si="0"/>
        <v>2.642857142857143</v>
      </c>
      <c r="V20" s="15"/>
      <c r="W20" s="15">
        <v>100</v>
      </c>
      <c r="X20" s="15">
        <v>26</v>
      </c>
      <c r="Y20" s="15">
        <v>74</v>
      </c>
    </row>
    <row r="21" spans="1:25" s="12" customFormat="1" ht="12">
      <c r="A21" s="14">
        <v>17</v>
      </c>
      <c r="B21" s="14"/>
      <c r="C21" s="14" t="s">
        <v>250</v>
      </c>
      <c r="D21" s="200">
        <v>4</v>
      </c>
      <c r="E21" s="200">
        <v>5</v>
      </c>
      <c r="F21" s="200">
        <v>5</v>
      </c>
      <c r="G21" s="178">
        <v>3</v>
      </c>
      <c r="H21" s="83">
        <v>4</v>
      </c>
      <c r="I21" s="83">
        <v>3</v>
      </c>
      <c r="J21" s="178">
        <v>5</v>
      </c>
      <c r="K21" s="180">
        <v>2</v>
      </c>
      <c r="L21" s="83">
        <v>3</v>
      </c>
      <c r="M21" s="83">
        <v>3</v>
      </c>
      <c r="N21" s="170"/>
      <c r="O21" s="170"/>
      <c r="P21" s="254"/>
      <c r="Q21" s="187" t="s">
        <v>20</v>
      </c>
      <c r="R21" s="83">
        <v>3</v>
      </c>
      <c r="S21" s="83">
        <v>5</v>
      </c>
      <c r="T21" s="188">
        <v>5</v>
      </c>
      <c r="U21" s="203">
        <f t="shared" si="0"/>
        <v>3.5714285714285716</v>
      </c>
      <c r="V21" s="15"/>
      <c r="W21" s="15">
        <v>22</v>
      </c>
      <c r="X21" s="15">
        <v>18</v>
      </c>
      <c r="Y21" s="15">
        <v>4</v>
      </c>
    </row>
    <row r="22" spans="1:25" s="12" customFormat="1" ht="12">
      <c r="A22" s="14">
        <v>18</v>
      </c>
      <c r="B22" s="14"/>
      <c r="C22" s="14" t="s">
        <v>251</v>
      </c>
      <c r="D22" s="200">
        <v>4</v>
      </c>
      <c r="E22" s="200">
        <v>4</v>
      </c>
      <c r="F22" s="200">
        <v>5</v>
      </c>
      <c r="G22" s="178">
        <v>3</v>
      </c>
      <c r="H22" s="83">
        <v>3</v>
      </c>
      <c r="I22" s="179">
        <v>2</v>
      </c>
      <c r="J22" s="180">
        <v>2</v>
      </c>
      <c r="K22" s="180">
        <v>2</v>
      </c>
      <c r="L22" s="179">
        <v>2</v>
      </c>
      <c r="M22" s="179">
        <v>2</v>
      </c>
      <c r="N22" s="170"/>
      <c r="O22" s="170"/>
      <c r="P22" s="254"/>
      <c r="Q22" s="187" t="s">
        <v>20</v>
      </c>
      <c r="R22" s="83">
        <v>3</v>
      </c>
      <c r="S22" s="83">
        <v>3</v>
      </c>
      <c r="T22" s="190">
        <v>2</v>
      </c>
      <c r="U22" s="203">
        <f t="shared" si="0"/>
        <v>2.642857142857143</v>
      </c>
      <c r="V22" s="15"/>
      <c r="W22" s="15">
        <v>206</v>
      </c>
      <c r="X22" s="15">
        <v>38</v>
      </c>
      <c r="Y22" s="15">
        <v>168</v>
      </c>
    </row>
    <row r="23" spans="1:25" s="12" customFormat="1" ht="12">
      <c r="A23" s="14">
        <v>19</v>
      </c>
      <c r="B23" s="14"/>
      <c r="C23" s="14" t="s">
        <v>252</v>
      </c>
      <c r="D23" s="200">
        <v>3</v>
      </c>
      <c r="E23" s="200">
        <v>4</v>
      </c>
      <c r="F23" s="200">
        <v>5</v>
      </c>
      <c r="G23" s="178">
        <v>5</v>
      </c>
      <c r="H23" s="83">
        <v>4</v>
      </c>
      <c r="I23" s="83">
        <v>4</v>
      </c>
      <c r="J23" s="178">
        <v>5</v>
      </c>
      <c r="K23" s="180">
        <v>2</v>
      </c>
      <c r="L23" s="179">
        <v>2</v>
      </c>
      <c r="M23" s="179" t="s">
        <v>22</v>
      </c>
      <c r="N23" s="170"/>
      <c r="O23" s="170"/>
      <c r="P23" s="254"/>
      <c r="Q23" s="189">
        <v>4</v>
      </c>
      <c r="R23" s="83">
        <v>4</v>
      </c>
      <c r="S23" s="83">
        <v>3</v>
      </c>
      <c r="T23" s="188">
        <v>3</v>
      </c>
      <c r="U23" s="203">
        <f t="shared" si="0"/>
        <v>3.4285714285714284</v>
      </c>
      <c r="V23" s="15"/>
      <c r="W23" s="15">
        <v>108</v>
      </c>
      <c r="X23" s="15">
        <v>8</v>
      </c>
      <c r="Y23" s="15">
        <v>100</v>
      </c>
    </row>
    <row r="24" spans="1:25" s="12" customFormat="1" ht="12">
      <c r="A24" s="14">
        <v>20</v>
      </c>
      <c r="B24" s="14"/>
      <c r="C24" s="14" t="s">
        <v>253</v>
      </c>
      <c r="D24" s="200">
        <v>5</v>
      </c>
      <c r="E24" s="200">
        <v>4</v>
      </c>
      <c r="F24" s="200">
        <v>5</v>
      </c>
      <c r="G24" s="178">
        <v>5</v>
      </c>
      <c r="H24" s="83">
        <v>5</v>
      </c>
      <c r="I24" s="83">
        <v>4</v>
      </c>
      <c r="J24" s="178">
        <v>5</v>
      </c>
      <c r="K24" s="178">
        <v>3</v>
      </c>
      <c r="L24" s="83">
        <v>5</v>
      </c>
      <c r="M24" s="83">
        <v>5</v>
      </c>
      <c r="N24" s="170"/>
      <c r="O24" s="170"/>
      <c r="P24" s="254"/>
      <c r="Q24" s="189">
        <v>5</v>
      </c>
      <c r="R24" s="83">
        <v>5</v>
      </c>
      <c r="S24" s="83">
        <v>4</v>
      </c>
      <c r="T24" s="188">
        <v>5</v>
      </c>
      <c r="U24" s="203">
        <f t="shared" si="0"/>
        <v>4.642857142857143</v>
      </c>
      <c r="V24" s="15"/>
      <c r="W24" s="15">
        <v>34</v>
      </c>
      <c r="X24" s="15">
        <v>28</v>
      </c>
      <c r="Y24" s="15">
        <v>6</v>
      </c>
    </row>
    <row r="25" spans="1:25" s="12" customFormat="1" ht="12">
      <c r="A25" s="14">
        <v>21</v>
      </c>
      <c r="B25" s="14"/>
      <c r="C25" s="14" t="s">
        <v>254</v>
      </c>
      <c r="D25" s="200">
        <v>5</v>
      </c>
      <c r="E25" s="200">
        <v>5</v>
      </c>
      <c r="F25" s="200">
        <v>5</v>
      </c>
      <c r="G25" s="178">
        <v>5</v>
      </c>
      <c r="H25" s="83">
        <v>5</v>
      </c>
      <c r="I25" s="83">
        <v>4</v>
      </c>
      <c r="J25" s="178">
        <v>5</v>
      </c>
      <c r="K25" s="178">
        <v>5</v>
      </c>
      <c r="L25" s="83">
        <v>5</v>
      </c>
      <c r="M25" s="83">
        <v>5</v>
      </c>
      <c r="N25" s="170"/>
      <c r="O25" s="170"/>
      <c r="P25" s="254"/>
      <c r="Q25" s="189">
        <v>4</v>
      </c>
      <c r="R25" s="83">
        <v>5</v>
      </c>
      <c r="S25" s="83">
        <v>4</v>
      </c>
      <c r="T25" s="188">
        <v>5</v>
      </c>
      <c r="U25" s="203">
        <f t="shared" si="0"/>
        <v>4.785714285714286</v>
      </c>
      <c r="V25" s="15"/>
      <c r="W25" s="15">
        <v>12</v>
      </c>
      <c r="X25" s="15">
        <v>12</v>
      </c>
      <c r="Y25" s="15"/>
    </row>
    <row r="26" spans="1:25" s="12" customFormat="1" ht="12">
      <c r="A26" s="14">
        <v>22</v>
      </c>
      <c r="B26" s="14"/>
      <c r="C26" s="14" t="s">
        <v>255</v>
      </c>
      <c r="D26" s="200">
        <v>3</v>
      </c>
      <c r="E26" s="200">
        <v>3</v>
      </c>
      <c r="F26" s="200">
        <v>5</v>
      </c>
      <c r="G26" s="180">
        <v>2</v>
      </c>
      <c r="H26" s="83">
        <v>3</v>
      </c>
      <c r="I26" s="179">
        <v>2</v>
      </c>
      <c r="J26" s="180">
        <v>2</v>
      </c>
      <c r="K26" s="180">
        <v>2</v>
      </c>
      <c r="L26" s="179">
        <v>2</v>
      </c>
      <c r="M26" s="179" t="s">
        <v>22</v>
      </c>
      <c r="N26" s="170"/>
      <c r="O26" s="170"/>
      <c r="P26" s="254"/>
      <c r="Q26" s="187" t="s">
        <v>20</v>
      </c>
      <c r="R26" s="179">
        <v>2</v>
      </c>
      <c r="S26" s="179" t="s">
        <v>20</v>
      </c>
      <c r="T26" s="190" t="s">
        <v>20</v>
      </c>
      <c r="U26" s="203">
        <f t="shared" si="0"/>
        <v>1.8571428571428572</v>
      </c>
      <c r="V26" s="15">
        <v>3</v>
      </c>
      <c r="W26" s="15">
        <v>240</v>
      </c>
      <c r="X26" s="15">
        <v>60</v>
      </c>
      <c r="Y26" s="15">
        <v>180</v>
      </c>
    </row>
    <row r="27" spans="1:25" s="12" customFormat="1" ht="12">
      <c r="A27" s="14">
        <v>23</v>
      </c>
      <c r="B27" s="14"/>
      <c r="C27" s="14" t="s">
        <v>256</v>
      </c>
      <c r="D27" s="201" t="s">
        <v>22</v>
      </c>
      <c r="E27" s="201" t="s">
        <v>22</v>
      </c>
      <c r="F27" s="201" t="s">
        <v>22</v>
      </c>
      <c r="G27" s="180">
        <v>2</v>
      </c>
      <c r="H27" s="179">
        <v>2</v>
      </c>
      <c r="I27" s="179">
        <v>2</v>
      </c>
      <c r="J27" s="180">
        <v>2</v>
      </c>
      <c r="K27" s="180" t="s">
        <v>22</v>
      </c>
      <c r="L27" s="179" t="s">
        <v>22</v>
      </c>
      <c r="M27" s="179" t="s">
        <v>22</v>
      </c>
      <c r="N27" s="170"/>
      <c r="O27" s="170"/>
      <c r="P27" s="254"/>
      <c r="Q27" s="187" t="s">
        <v>20</v>
      </c>
      <c r="R27" s="179">
        <v>2</v>
      </c>
      <c r="S27" s="179" t="s">
        <v>20</v>
      </c>
      <c r="T27" s="190" t="s">
        <v>20</v>
      </c>
      <c r="U27" s="203">
        <f t="shared" si="0"/>
        <v>0.7142857142857143</v>
      </c>
      <c r="V27" s="15">
        <v>3</v>
      </c>
      <c r="W27" s="15">
        <v>318</v>
      </c>
      <c r="X27" s="15">
        <v>56</v>
      </c>
      <c r="Y27" s="15">
        <v>262</v>
      </c>
    </row>
    <row r="28" spans="1:25" s="12" customFormat="1" ht="12">
      <c r="A28" s="14">
        <v>24</v>
      </c>
      <c r="B28" s="14"/>
      <c r="C28" s="14" t="s">
        <v>257</v>
      </c>
      <c r="D28" s="200">
        <v>4</v>
      </c>
      <c r="E28" s="200">
        <v>4</v>
      </c>
      <c r="F28" s="200">
        <v>4</v>
      </c>
      <c r="G28" s="178">
        <v>3</v>
      </c>
      <c r="H28" s="83">
        <v>4</v>
      </c>
      <c r="I28" s="83">
        <v>4</v>
      </c>
      <c r="J28" s="178">
        <v>5</v>
      </c>
      <c r="K28" s="178">
        <v>3</v>
      </c>
      <c r="L28" s="179">
        <v>2</v>
      </c>
      <c r="M28" s="179">
        <v>2</v>
      </c>
      <c r="N28" s="170"/>
      <c r="O28" s="170"/>
      <c r="P28" s="254"/>
      <c r="Q28" s="189">
        <v>5</v>
      </c>
      <c r="R28" s="83">
        <v>3</v>
      </c>
      <c r="S28" s="83">
        <v>3</v>
      </c>
      <c r="T28" s="190" t="s">
        <v>20</v>
      </c>
      <c r="U28" s="203">
        <f t="shared" si="0"/>
        <v>3.2857142857142856</v>
      </c>
      <c r="V28" s="15"/>
      <c r="W28" s="15">
        <v>48</v>
      </c>
      <c r="X28" s="15">
        <v>10</v>
      </c>
      <c r="Y28" s="15">
        <v>38</v>
      </c>
    </row>
    <row r="29" spans="1:25" s="12" customFormat="1" ht="12">
      <c r="A29" s="14">
        <v>25</v>
      </c>
      <c r="B29" s="14"/>
      <c r="C29" s="14" t="s">
        <v>258</v>
      </c>
      <c r="D29" s="201">
        <v>2</v>
      </c>
      <c r="E29" s="201">
        <v>2</v>
      </c>
      <c r="F29" s="200">
        <v>5</v>
      </c>
      <c r="G29" s="180">
        <v>2</v>
      </c>
      <c r="H29" s="179">
        <v>2</v>
      </c>
      <c r="I29" s="179">
        <v>2</v>
      </c>
      <c r="J29" s="180">
        <v>2</v>
      </c>
      <c r="K29" s="178">
        <v>3</v>
      </c>
      <c r="L29" s="179">
        <v>2</v>
      </c>
      <c r="M29" s="179" t="s">
        <v>22</v>
      </c>
      <c r="N29" s="170"/>
      <c r="O29" s="170"/>
      <c r="P29" s="254"/>
      <c r="Q29" s="187" t="s">
        <v>20</v>
      </c>
      <c r="R29" s="179">
        <v>2</v>
      </c>
      <c r="S29" s="179">
        <v>2</v>
      </c>
      <c r="T29" s="190" t="s">
        <v>20</v>
      </c>
      <c r="U29" s="203">
        <f t="shared" si="0"/>
        <v>1.8571428571428572</v>
      </c>
      <c r="V29" s="15"/>
      <c r="W29" s="15">
        <v>166</v>
      </c>
      <c r="X29" s="15">
        <v>80</v>
      </c>
      <c r="Y29" s="15">
        <v>86</v>
      </c>
    </row>
    <row r="30" spans="1:25" s="12" customFormat="1" ht="12">
      <c r="A30" s="14">
        <v>26</v>
      </c>
      <c r="B30" s="14"/>
      <c r="C30" s="14" t="s">
        <v>259</v>
      </c>
      <c r="D30" s="200"/>
      <c r="E30" s="200"/>
      <c r="F30" s="200"/>
      <c r="G30" s="178"/>
      <c r="H30" s="83">
        <v>5</v>
      </c>
      <c r="I30" s="83">
        <v>5</v>
      </c>
      <c r="J30" s="178">
        <v>5</v>
      </c>
      <c r="K30" s="178">
        <v>5</v>
      </c>
      <c r="L30" s="83">
        <v>4</v>
      </c>
      <c r="M30" s="179" t="s">
        <v>22</v>
      </c>
      <c r="N30" s="170"/>
      <c r="O30" s="170"/>
      <c r="P30" s="254"/>
      <c r="Q30" s="187"/>
      <c r="R30" s="83">
        <v>4</v>
      </c>
      <c r="S30" s="179"/>
      <c r="T30" s="190" t="s">
        <v>20</v>
      </c>
      <c r="U30" s="203">
        <f t="shared" si="0"/>
        <v>2</v>
      </c>
      <c r="V30" s="15"/>
      <c r="W30" s="15">
        <v>6</v>
      </c>
      <c r="X30" s="15"/>
      <c r="Y30" s="15">
        <v>6</v>
      </c>
    </row>
    <row r="31" spans="1:25" s="12" customFormat="1" ht="12">
      <c r="A31" s="14">
        <v>27</v>
      </c>
      <c r="B31" s="14"/>
      <c r="C31" s="14" t="s">
        <v>260</v>
      </c>
      <c r="D31" s="200">
        <v>3</v>
      </c>
      <c r="E31" s="201">
        <v>2</v>
      </c>
      <c r="F31" s="201" t="s">
        <v>22</v>
      </c>
      <c r="G31" s="180" t="s">
        <v>22</v>
      </c>
      <c r="H31" s="179" t="s">
        <v>22</v>
      </c>
      <c r="I31" s="179">
        <v>2</v>
      </c>
      <c r="J31" s="180">
        <v>2</v>
      </c>
      <c r="K31" s="180" t="s">
        <v>22</v>
      </c>
      <c r="L31" s="179" t="s">
        <v>22</v>
      </c>
      <c r="M31" s="83">
        <v>3</v>
      </c>
      <c r="N31" s="170"/>
      <c r="O31" s="170"/>
      <c r="P31" s="254"/>
      <c r="Q31" s="187" t="s">
        <v>20</v>
      </c>
      <c r="R31" s="179">
        <v>2</v>
      </c>
      <c r="S31" s="83">
        <v>3</v>
      </c>
      <c r="T31" s="190" t="s">
        <v>20</v>
      </c>
      <c r="U31" s="203">
        <f t="shared" si="0"/>
        <v>1.2142857142857142</v>
      </c>
      <c r="V31" s="15"/>
      <c r="W31" s="15">
        <v>220</v>
      </c>
      <c r="X31" s="15"/>
      <c r="Y31" s="15">
        <v>220</v>
      </c>
    </row>
    <row r="32" spans="1:25" s="12" customFormat="1" ht="12">
      <c r="A32" s="14">
        <v>28</v>
      </c>
      <c r="B32" s="14"/>
      <c r="C32" s="14" t="s">
        <v>261</v>
      </c>
      <c r="D32" s="200">
        <v>3</v>
      </c>
      <c r="E32" s="200">
        <v>3</v>
      </c>
      <c r="F32" s="200">
        <v>5</v>
      </c>
      <c r="G32" s="178">
        <v>5</v>
      </c>
      <c r="H32" s="83">
        <v>5</v>
      </c>
      <c r="I32" s="179">
        <v>2</v>
      </c>
      <c r="J32" s="178">
        <v>5</v>
      </c>
      <c r="K32" s="180">
        <v>2</v>
      </c>
      <c r="L32" s="179">
        <v>2</v>
      </c>
      <c r="M32" s="83">
        <v>5</v>
      </c>
      <c r="N32" s="170"/>
      <c r="O32" s="170"/>
      <c r="P32" s="254"/>
      <c r="Q32" s="189">
        <v>3</v>
      </c>
      <c r="R32" s="83">
        <v>3</v>
      </c>
      <c r="S32" s="83">
        <v>3</v>
      </c>
      <c r="T32" s="190">
        <v>2</v>
      </c>
      <c r="U32" s="203">
        <f t="shared" si="0"/>
        <v>3.4285714285714284</v>
      </c>
      <c r="V32" s="15"/>
      <c r="W32" s="15">
        <v>122</v>
      </c>
      <c r="X32" s="15"/>
      <c r="Y32" s="15">
        <v>122</v>
      </c>
    </row>
    <row r="33" spans="1:25" s="12" customFormat="1" ht="12">
      <c r="A33" s="14">
        <v>29</v>
      </c>
      <c r="B33" s="14"/>
      <c r="C33" s="14" t="s">
        <v>262</v>
      </c>
      <c r="D33" s="201">
        <v>2</v>
      </c>
      <c r="E33" s="200">
        <v>5</v>
      </c>
      <c r="F33" s="200">
        <v>5</v>
      </c>
      <c r="G33" s="178">
        <v>5</v>
      </c>
      <c r="H33" s="83">
        <v>5</v>
      </c>
      <c r="I33" s="83">
        <v>5</v>
      </c>
      <c r="J33" s="178">
        <v>5</v>
      </c>
      <c r="K33" s="178">
        <v>3</v>
      </c>
      <c r="L33" s="179">
        <v>2</v>
      </c>
      <c r="M33" s="83">
        <v>3</v>
      </c>
      <c r="N33" s="170"/>
      <c r="O33" s="170"/>
      <c r="P33" s="254"/>
      <c r="Q33" s="189">
        <v>3</v>
      </c>
      <c r="R33" s="179" t="s">
        <v>20</v>
      </c>
      <c r="S33" s="179" t="s">
        <v>20</v>
      </c>
      <c r="T33" s="188">
        <v>3</v>
      </c>
      <c r="U33" s="203">
        <f t="shared" si="0"/>
        <v>3.2857142857142856</v>
      </c>
      <c r="V33" s="15"/>
      <c r="W33" s="15">
        <v>214</v>
      </c>
      <c r="X33" s="15">
        <v>176</v>
      </c>
      <c r="Y33" s="15">
        <v>38</v>
      </c>
    </row>
    <row r="34" spans="1:25" s="12" customFormat="1" ht="12">
      <c r="A34" s="14">
        <v>30</v>
      </c>
      <c r="B34" s="14"/>
      <c r="C34" s="14" t="s">
        <v>263</v>
      </c>
      <c r="D34" s="200">
        <v>5</v>
      </c>
      <c r="E34" s="200">
        <v>5</v>
      </c>
      <c r="F34" s="200">
        <v>5</v>
      </c>
      <c r="G34" s="178">
        <v>5</v>
      </c>
      <c r="H34" s="83">
        <v>5</v>
      </c>
      <c r="I34" s="83">
        <v>5</v>
      </c>
      <c r="J34" s="178">
        <v>5</v>
      </c>
      <c r="K34" s="178">
        <v>5</v>
      </c>
      <c r="L34" s="83">
        <v>5</v>
      </c>
      <c r="M34" s="83">
        <v>5</v>
      </c>
      <c r="N34" s="170"/>
      <c r="O34" s="170"/>
      <c r="P34" s="254"/>
      <c r="Q34" s="189">
        <v>5</v>
      </c>
      <c r="R34" s="83">
        <v>5</v>
      </c>
      <c r="S34" s="83">
        <v>5</v>
      </c>
      <c r="T34" s="188">
        <v>5</v>
      </c>
      <c r="U34" s="203">
        <f t="shared" si="0"/>
        <v>5</v>
      </c>
      <c r="V34" s="15"/>
      <c r="W34" s="15">
        <v>64</v>
      </c>
      <c r="X34" s="15">
        <v>64</v>
      </c>
      <c r="Y34" s="15"/>
    </row>
    <row r="35" spans="1:25" s="12" customFormat="1" ht="12">
      <c r="A35" s="14">
        <v>31</v>
      </c>
      <c r="B35" s="14"/>
      <c r="C35" s="14" t="s">
        <v>264</v>
      </c>
      <c r="D35" s="200">
        <v>4</v>
      </c>
      <c r="E35" s="200">
        <v>3</v>
      </c>
      <c r="F35" s="200">
        <v>5</v>
      </c>
      <c r="G35" s="178">
        <v>5</v>
      </c>
      <c r="H35" s="83">
        <v>3</v>
      </c>
      <c r="I35" s="83">
        <v>4</v>
      </c>
      <c r="J35" s="178">
        <v>5</v>
      </c>
      <c r="K35" s="178">
        <v>3</v>
      </c>
      <c r="L35" s="83">
        <v>3</v>
      </c>
      <c r="M35" s="179" t="s">
        <v>22</v>
      </c>
      <c r="N35" s="170"/>
      <c r="O35" s="170"/>
      <c r="P35" s="254"/>
      <c r="Q35" s="189">
        <v>4</v>
      </c>
      <c r="R35" s="83">
        <v>4</v>
      </c>
      <c r="S35" s="83">
        <v>3</v>
      </c>
      <c r="T35" s="188">
        <v>3</v>
      </c>
      <c r="U35" s="203">
        <f t="shared" si="0"/>
        <v>3.5</v>
      </c>
      <c r="V35" s="15"/>
      <c r="W35" s="15">
        <v>132</v>
      </c>
      <c r="X35" s="15">
        <v>60</v>
      </c>
      <c r="Y35" s="15">
        <v>72</v>
      </c>
    </row>
    <row r="36" spans="1:25" s="12" customFormat="1" ht="12">
      <c r="A36" s="14">
        <v>32</v>
      </c>
      <c r="B36" s="14"/>
      <c r="C36" s="14" t="s">
        <v>265</v>
      </c>
      <c r="D36" s="200">
        <v>5</v>
      </c>
      <c r="E36" s="200">
        <v>5</v>
      </c>
      <c r="F36" s="200">
        <v>5</v>
      </c>
      <c r="G36" s="178">
        <v>5</v>
      </c>
      <c r="H36" s="83">
        <v>3</v>
      </c>
      <c r="I36" s="83">
        <v>3</v>
      </c>
      <c r="J36" s="178">
        <v>5</v>
      </c>
      <c r="K36" s="178">
        <v>5</v>
      </c>
      <c r="L36" s="83">
        <v>5</v>
      </c>
      <c r="M36" s="179" t="s">
        <v>22</v>
      </c>
      <c r="N36" s="170"/>
      <c r="O36" s="170"/>
      <c r="P36" s="254"/>
      <c r="Q36" s="189">
        <v>5</v>
      </c>
      <c r="R36" s="83">
        <v>4</v>
      </c>
      <c r="S36" s="83">
        <v>4</v>
      </c>
      <c r="T36" s="188">
        <v>4</v>
      </c>
      <c r="U36" s="203">
        <f t="shared" si="0"/>
        <v>4.142857142857143</v>
      </c>
      <c r="V36" s="15"/>
      <c r="W36" s="15">
        <v>50</v>
      </c>
      <c r="X36" s="15">
        <v>50</v>
      </c>
      <c r="Y36" s="15"/>
    </row>
    <row r="37" spans="1:25" s="12" customFormat="1" ht="12">
      <c r="A37" s="14">
        <v>33</v>
      </c>
      <c r="B37" s="14"/>
      <c r="C37" s="14" t="s">
        <v>266</v>
      </c>
      <c r="D37" s="200">
        <v>4</v>
      </c>
      <c r="E37" s="200">
        <v>4</v>
      </c>
      <c r="F37" s="200">
        <v>5</v>
      </c>
      <c r="G37" s="178">
        <v>3</v>
      </c>
      <c r="H37" s="83">
        <v>3</v>
      </c>
      <c r="I37" s="83">
        <v>3</v>
      </c>
      <c r="J37" s="180">
        <v>2</v>
      </c>
      <c r="K37" s="180">
        <v>2</v>
      </c>
      <c r="L37" s="179">
        <v>2</v>
      </c>
      <c r="M37" s="179">
        <v>2</v>
      </c>
      <c r="N37" s="170"/>
      <c r="O37" s="170"/>
      <c r="P37" s="254"/>
      <c r="Q37" s="187" t="s">
        <v>20</v>
      </c>
      <c r="R37" s="83">
        <v>3</v>
      </c>
      <c r="S37" s="83">
        <v>3</v>
      </c>
      <c r="T37" s="190" t="s">
        <v>20</v>
      </c>
      <c r="U37" s="203">
        <f t="shared" si="0"/>
        <v>2.5714285714285716</v>
      </c>
      <c r="V37" s="15"/>
      <c r="W37" s="15">
        <v>108</v>
      </c>
      <c r="X37" s="15">
        <v>22</v>
      </c>
      <c r="Y37" s="15">
        <v>86</v>
      </c>
    </row>
    <row r="38" spans="1:25" s="12" customFormat="1" ht="12">
      <c r="A38" s="14">
        <v>34</v>
      </c>
      <c r="B38" s="14"/>
      <c r="C38" s="14" t="s">
        <v>267</v>
      </c>
      <c r="D38" s="200">
        <v>3</v>
      </c>
      <c r="E38" s="201">
        <v>2</v>
      </c>
      <c r="F38" s="200">
        <v>5</v>
      </c>
      <c r="G38" s="180">
        <v>2</v>
      </c>
      <c r="H38" s="83">
        <v>3</v>
      </c>
      <c r="I38" s="83">
        <v>3</v>
      </c>
      <c r="J38" s="180">
        <v>2</v>
      </c>
      <c r="K38" s="180">
        <v>2</v>
      </c>
      <c r="L38" s="179">
        <v>2</v>
      </c>
      <c r="M38" s="179">
        <v>2</v>
      </c>
      <c r="N38" s="170"/>
      <c r="O38" s="170"/>
      <c r="P38" s="254"/>
      <c r="Q38" s="187" t="s">
        <v>20</v>
      </c>
      <c r="R38" s="179">
        <v>2</v>
      </c>
      <c r="S38" s="83">
        <v>3</v>
      </c>
      <c r="T38" s="190" t="s">
        <v>20</v>
      </c>
      <c r="U38" s="203">
        <f t="shared" si="0"/>
        <v>2.2142857142857144</v>
      </c>
      <c r="V38" s="15"/>
      <c r="W38" s="15">
        <v>118</v>
      </c>
      <c r="X38" s="15">
        <v>22</v>
      </c>
      <c r="Y38" s="15">
        <v>96</v>
      </c>
    </row>
    <row r="39" spans="1:25" s="12" customFormat="1" ht="12">
      <c r="A39" s="14">
        <v>35</v>
      </c>
      <c r="B39" s="14"/>
      <c r="C39" s="14" t="s">
        <v>268</v>
      </c>
      <c r="D39" s="200">
        <v>3</v>
      </c>
      <c r="E39" s="200">
        <v>4</v>
      </c>
      <c r="F39" s="200">
        <v>5</v>
      </c>
      <c r="G39" s="178">
        <v>4</v>
      </c>
      <c r="H39" s="83">
        <v>3</v>
      </c>
      <c r="I39" s="83">
        <v>3</v>
      </c>
      <c r="J39" s="178">
        <v>4</v>
      </c>
      <c r="K39" s="180">
        <v>2</v>
      </c>
      <c r="L39" s="179">
        <v>2</v>
      </c>
      <c r="M39" s="179">
        <v>2</v>
      </c>
      <c r="N39" s="170"/>
      <c r="O39" s="170"/>
      <c r="P39" s="254"/>
      <c r="Q39" s="187" t="s">
        <v>20</v>
      </c>
      <c r="R39" s="179"/>
      <c r="S39" s="83">
        <v>3</v>
      </c>
      <c r="T39" s="190">
        <v>2</v>
      </c>
      <c r="U39" s="203">
        <f t="shared" si="0"/>
        <v>2.642857142857143</v>
      </c>
      <c r="V39" s="15"/>
      <c r="W39" s="15">
        <v>80</v>
      </c>
      <c r="X39" s="15">
        <v>4</v>
      </c>
      <c r="Y39" s="15">
        <v>76</v>
      </c>
    </row>
    <row r="40" spans="1:25" s="12" customFormat="1" ht="12">
      <c r="A40" s="14">
        <v>36</v>
      </c>
      <c r="B40" s="14"/>
      <c r="C40" s="14" t="s">
        <v>269</v>
      </c>
      <c r="D40" s="200">
        <v>4</v>
      </c>
      <c r="E40" s="201">
        <v>2</v>
      </c>
      <c r="F40" s="200">
        <v>5</v>
      </c>
      <c r="G40" s="178">
        <v>3</v>
      </c>
      <c r="H40" s="83">
        <v>3</v>
      </c>
      <c r="I40" s="83">
        <v>3</v>
      </c>
      <c r="J40" s="180">
        <v>2</v>
      </c>
      <c r="K40" s="180">
        <v>2</v>
      </c>
      <c r="L40" s="179" t="s">
        <v>22</v>
      </c>
      <c r="M40" s="179" t="s">
        <v>22</v>
      </c>
      <c r="N40" s="170"/>
      <c r="O40" s="170"/>
      <c r="P40" s="254"/>
      <c r="Q40" s="189">
        <v>3</v>
      </c>
      <c r="R40" s="83">
        <v>3</v>
      </c>
      <c r="S40" s="83">
        <v>3</v>
      </c>
      <c r="T40" s="188">
        <v>4</v>
      </c>
      <c r="U40" s="203">
        <f t="shared" si="0"/>
        <v>2.642857142857143</v>
      </c>
      <c r="V40" s="15"/>
      <c r="W40" s="15">
        <v>188</v>
      </c>
      <c r="X40" s="15">
        <v>46</v>
      </c>
      <c r="Y40" s="15">
        <v>142</v>
      </c>
    </row>
    <row r="41" spans="1:25" s="12" customFormat="1" ht="12.75" thickBot="1">
      <c r="A41" s="14">
        <v>37</v>
      </c>
      <c r="B41" s="14"/>
      <c r="C41" s="14" t="s">
        <v>270</v>
      </c>
      <c r="D41" s="200"/>
      <c r="E41" s="200"/>
      <c r="F41" s="200"/>
      <c r="G41" s="178"/>
      <c r="H41" s="83"/>
      <c r="I41" s="83"/>
      <c r="J41" s="178">
        <v>4</v>
      </c>
      <c r="K41" s="180" t="s">
        <v>22</v>
      </c>
      <c r="L41" s="179" t="s">
        <v>22</v>
      </c>
      <c r="M41" s="179" t="s">
        <v>22</v>
      </c>
      <c r="N41" s="170"/>
      <c r="O41" s="170"/>
      <c r="P41" s="254"/>
      <c r="Q41" s="192"/>
      <c r="R41" s="193"/>
      <c r="S41" s="193"/>
      <c r="T41" s="191" t="s">
        <v>20</v>
      </c>
      <c r="U41" s="203">
        <f t="shared" si="0"/>
        <v>0.2857142857142857</v>
      </c>
      <c r="V41" s="15">
        <v>1</v>
      </c>
      <c r="W41" s="15"/>
      <c r="X41" s="15"/>
      <c r="Y41" s="15"/>
    </row>
    <row r="42" spans="1:25" s="12" customFormat="1" ht="12" thickBot="1">
      <c r="A42" s="38"/>
      <c r="B42" s="39" t="s">
        <v>10</v>
      </c>
      <c r="C42" s="39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1"/>
      <c r="Q42" s="38"/>
      <c r="R42" s="40"/>
      <c r="S42" s="40"/>
      <c r="T42" s="42"/>
      <c r="U42" s="53">
        <f>SUM(U5:U41)</f>
        <v>103.21428571428572</v>
      </c>
      <c r="V42" s="40"/>
      <c r="W42" s="40">
        <f>SUM(W5:W41)</f>
        <v>4496</v>
      </c>
      <c r="X42" s="40">
        <f>SUM(X5:X41)</f>
        <v>1492</v>
      </c>
      <c r="Y42" s="42">
        <f>SUM(Y5:Y41)</f>
        <v>3004</v>
      </c>
    </row>
    <row r="43" spans="1:25" ht="14.25" customHeight="1" thickBot="1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49">
        <v>510</v>
      </c>
    </row>
    <row r="44" spans="1:25" ht="11.25" customHeight="1">
      <c r="A44" s="7"/>
      <c r="B44" s="8"/>
      <c r="C44" s="8"/>
      <c r="D44" s="9"/>
      <c r="E44" s="9"/>
      <c r="F44" s="9"/>
      <c r="G44" s="9"/>
      <c r="H44" s="9"/>
      <c r="I44" s="9"/>
      <c r="J44" s="9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3"/>
    </row>
    <row r="45" spans="1:25" ht="15.75" customHeight="1">
      <c r="A45" s="1"/>
      <c r="B45" s="113"/>
      <c r="C45" s="113"/>
      <c r="D45" s="113"/>
      <c r="E45" s="2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3"/>
    </row>
    <row r="46" spans="1:25" ht="14.25" customHeight="1">
      <c r="A46" s="1"/>
      <c r="B46" s="112"/>
      <c r="C46" s="113"/>
      <c r="D46" s="113"/>
      <c r="E46" s="113"/>
      <c r="F46" s="113"/>
      <c r="G46" s="113"/>
      <c r="H46" s="2"/>
      <c r="I46" s="2"/>
      <c r="J46" s="2"/>
      <c r="K46" s="2"/>
      <c r="L46" s="2"/>
      <c r="M46" s="2"/>
      <c r="N46" s="9"/>
      <c r="O46" s="9"/>
      <c r="P46" s="9"/>
      <c r="Q46" s="9"/>
      <c r="R46" s="9"/>
      <c r="S46" s="9"/>
      <c r="T46" s="9"/>
      <c r="U46" s="9"/>
      <c r="V46" s="9"/>
      <c r="W46" s="9"/>
      <c r="X46" s="2"/>
      <c r="Y46" s="3"/>
    </row>
    <row r="47" spans="1:25" ht="12" customHeight="1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3"/>
    </row>
    <row r="48" spans="1:25" ht="11.25" customHeight="1">
      <c r="A48" s="4"/>
      <c r="B48" s="5" t="s">
        <v>6</v>
      </c>
      <c r="C48" s="5"/>
      <c r="D48" s="5"/>
      <c r="E48" s="5"/>
      <c r="F48" s="114" t="s">
        <v>7</v>
      </c>
      <c r="G48" s="114"/>
      <c r="H48" s="114"/>
      <c r="I48" s="114"/>
      <c r="J48" s="114"/>
      <c r="K48" s="114"/>
      <c r="L48" s="114"/>
      <c r="M48" s="114"/>
      <c r="N48" s="114"/>
      <c r="O48" s="5"/>
      <c r="P48" s="5"/>
      <c r="Q48" s="114" t="s">
        <v>8</v>
      </c>
      <c r="R48" s="114"/>
      <c r="S48" s="114"/>
      <c r="T48" s="114"/>
      <c r="U48" s="114"/>
      <c r="V48" s="114"/>
      <c r="W48" s="114"/>
      <c r="X48" s="114"/>
      <c r="Y48" s="6"/>
    </row>
  </sheetData>
  <sheetProtection/>
  <mergeCells count="19">
    <mergeCell ref="A1:Y1"/>
    <mergeCell ref="A2:Y2"/>
    <mergeCell ref="A3:A4"/>
    <mergeCell ref="B3:B4"/>
    <mergeCell ref="D3:P3"/>
    <mergeCell ref="Q3:T3"/>
    <mergeCell ref="U3:U4"/>
    <mergeCell ref="V3:V4"/>
    <mergeCell ref="W3:W4"/>
    <mergeCell ref="X3:X4"/>
    <mergeCell ref="B46:G46"/>
    <mergeCell ref="F48:N48"/>
    <mergeCell ref="Q48:X48"/>
    <mergeCell ref="Y3:Y4"/>
    <mergeCell ref="K44:R44"/>
    <mergeCell ref="S44:X44"/>
    <mergeCell ref="B45:D45"/>
    <mergeCell ref="F45:O45"/>
    <mergeCell ref="P45:X4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колледж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Чмель</dc:creator>
  <cp:keywords/>
  <dc:description/>
  <cp:lastModifiedBy>Priemka</cp:lastModifiedBy>
  <cp:lastPrinted>2024-01-11T12:01:14Z</cp:lastPrinted>
  <dcterms:created xsi:type="dcterms:W3CDTF">2007-12-12T13:38:15Z</dcterms:created>
  <dcterms:modified xsi:type="dcterms:W3CDTF">2024-01-12T10:51:39Z</dcterms:modified>
  <cp:category/>
  <cp:version/>
  <cp:contentType/>
  <cp:contentStatus/>
</cp:coreProperties>
</file>